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autoCompressPictures="0" defaultThemeVersion="166925"/>
  <mc:AlternateContent xmlns:mc="http://schemas.openxmlformats.org/markup-compatibility/2006">
    <mc:Choice Requires="x15">
      <x15ac:absPath xmlns:x15ac="http://schemas.microsoft.com/office/spreadsheetml/2010/11/ac" url="C:\Users\hp\OneDrive\Documentos\DOCUMENTOS TRIPLE AAA\VIGENCIA 2025\"/>
    </mc:Choice>
  </mc:AlternateContent>
  <xr:revisionPtr revIDLastSave="0" documentId="8_{C0584D7A-E582-4FDE-B0EE-5983A3460E7E}" xr6:coauthVersionLast="37" xr6:coauthVersionMax="37" xr10:uidLastSave="{00000000-0000-0000-0000-000000000000}"/>
  <bookViews>
    <workbookView xWindow="0" yWindow="0" windowWidth="20490" windowHeight="6825" firstSheet="1" activeTab="1" xr2:uid="{00000000-000D-0000-FFFF-FFFF00000000}"/>
  </bookViews>
  <sheets>
    <sheet name="Mapa de Riesgos de Corrupción" sheetId="1" r:id="rId1"/>
    <sheet name="Estrategia Anti tramites" sheetId="2" r:id="rId2"/>
    <sheet name="Rendición de Cuentas y Particip" sheetId="3" r:id="rId3"/>
    <sheet name="Atención al Ciudadano " sheetId="4" r:id="rId4"/>
    <sheet name="Transparencia " sheetId="5" r:id="rId5"/>
    <sheet name="quejas y reclamos" sheetId="6" r:id="rId6"/>
    <sheet name="ENCUESTAS" sheetId="7" r:id="rId7"/>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P10" i="3" l="1"/>
  <c r="N10" i="3"/>
  <c r="W13" i="2"/>
  <c r="O7" i="1"/>
  <c r="Y33" i="7" l="1"/>
  <c r="C33" i="7"/>
  <c r="D33" i="7"/>
  <c r="E33" i="7"/>
  <c r="F33" i="7"/>
  <c r="G33" i="7"/>
  <c r="H33" i="7"/>
  <c r="I33" i="7"/>
  <c r="J33" i="7"/>
  <c r="K33" i="7"/>
  <c r="L33" i="7"/>
  <c r="M33" i="7"/>
  <c r="N33" i="7"/>
  <c r="O33" i="7"/>
  <c r="P33" i="7"/>
  <c r="Q33" i="7"/>
  <c r="R33" i="7"/>
  <c r="S33" i="7"/>
  <c r="T33" i="7"/>
  <c r="U33" i="7"/>
  <c r="V33" i="7"/>
  <c r="W33" i="7"/>
  <c r="X33" i="7"/>
  <c r="B33" i="7"/>
  <c r="E27" i="6"/>
  <c r="E28" i="6" s="1"/>
  <c r="L7" i="3" l="1"/>
  <c r="L8" i="3"/>
  <c r="L9" i="4"/>
  <c r="L10" i="4" s="1"/>
  <c r="U13" i="2"/>
  <c r="S13" i="2"/>
  <c r="L10" i="3" l="1"/>
  <c r="M7" i="1"/>
  <c r="K7" i="1" l="1"/>
</calcChain>
</file>

<file path=xl/sharedStrings.xml><?xml version="1.0" encoding="utf-8"?>
<sst xmlns="http://schemas.openxmlformats.org/spreadsheetml/2006/main" count="384" uniqueCount="247">
  <si>
    <t>Objetivo estratégico institucional</t>
  </si>
  <si>
    <t>Programa Estratégico</t>
  </si>
  <si>
    <t>Subcomponente</t>
  </si>
  <si>
    <t>Líder de subcomponente</t>
  </si>
  <si>
    <t>Tareas por subcomponente</t>
  </si>
  <si>
    <t>Responsable líder tarea</t>
  </si>
  <si>
    <t>Recursos (Equipo de trabajo)</t>
  </si>
  <si>
    <t xml:space="preserve">Fecha de inicio </t>
  </si>
  <si>
    <t>Fecha final</t>
  </si>
  <si>
    <t xml:space="preserve">Entregable o Meta/ 
Parámetro de seguimiento </t>
  </si>
  <si>
    <t>% de avance</t>
  </si>
  <si>
    <t>1.1</t>
  </si>
  <si>
    <t>1.2</t>
  </si>
  <si>
    <t>Mapa de riesgos de corrupción</t>
  </si>
  <si>
    <t>Socializar el mapa de riesgos de corrupción tanto a la comunidad interna como a la ciudadanía y demás grupos de interés, con el propósito de tomar recomendaciones para su ajuste y mejora.</t>
  </si>
  <si>
    <t xml:space="preserve">Publicar el mapa de riesgos de corrupción </t>
  </si>
  <si>
    <t>PORCENTAJE DE CUMPLIMIENTO</t>
  </si>
  <si>
    <t xml:space="preserve">Mapa de riesgo de corrupción y plan manejo de riesgo publicado en página web </t>
  </si>
  <si>
    <t>Reporte de Avance OCI a 30 de abril de 2019</t>
  </si>
  <si>
    <t>Nombre de la entidad:</t>
  </si>
  <si>
    <t>Sector administrativo:</t>
  </si>
  <si>
    <t>DATOS TRÁMITES A RACIONALIZAR</t>
  </si>
  <si>
    <t>TIPO DE RACIONALIZACIÓN</t>
  </si>
  <si>
    <t>PLAN DE EJECUCIÓN</t>
  </si>
  <si>
    <t xml:space="preserve">% AVANCE </t>
  </si>
  <si>
    <t>Número</t>
  </si>
  <si>
    <t>Nombre</t>
  </si>
  <si>
    <t>Estado</t>
  </si>
  <si>
    <t>Situación actual</t>
  </si>
  <si>
    <t>Mejora a implementar</t>
  </si>
  <si>
    <t>Beneficio al ciudadano y/o entidad</t>
  </si>
  <si>
    <t>Tipo racionalización</t>
  </si>
  <si>
    <t>Acciones racionalización</t>
  </si>
  <si>
    <t>Fecha inicio</t>
  </si>
  <si>
    <t>Responsable</t>
  </si>
  <si>
    <t>Administrativa</t>
  </si>
  <si>
    <t>Eliminación de documentos</t>
  </si>
  <si>
    <t>PLAN ANTICORRUPCIÓN Y DE ATENCIÓN AL CIUDADANO
COMPONENTE RENDICIÓN DE CUENTAS Y PARTICIPACIÓN CIUDADANA</t>
  </si>
  <si>
    <t>SEGUIMIENTO AL PLAN ANTICORRUPCION Y ATENCION AL CIUDADANO 2017, OFICINA DE CONTROL INTERNO</t>
  </si>
  <si>
    <t>Objetivo Estratégico Institucional</t>
  </si>
  <si>
    <t>Líder de Subcomponente</t>
  </si>
  <si>
    <t>Tareas por Subcomponente</t>
  </si>
  <si>
    <t>Fecha   final</t>
  </si>
  <si>
    <t>1.3</t>
  </si>
  <si>
    <t>PLAN ANTICORRUPCIÓN Y DE ATENCIÓN AL CIUDADANO
COMPONENTE ATENCION AL CIUDADANO</t>
  </si>
  <si>
    <t>Programa</t>
  </si>
  <si>
    <t>1. Estructura administrativa y direccionamiento estratégico</t>
  </si>
  <si>
    <t xml:space="preserve">PLAN ANTICORRUPCIÓN Y DE ATENCIÓN AL CIUDADANO
COMPONENTE TRANSPARENCIA Y ACCESO DE LA INFORMACIÓN </t>
  </si>
  <si>
    <t>Objetivo Estratégico institucional</t>
  </si>
  <si>
    <t>Programa estratégico</t>
  </si>
  <si>
    <t>A la espera de la aprobación por parte de SUIT para Iniciar el proceso</t>
  </si>
  <si>
    <t>Inscripción de tramites en la plataforma del SUIT</t>
  </si>
  <si>
    <t>Disminución de documentos exigidos al ciudadano para acceder a los  trámites.</t>
  </si>
  <si>
    <t>Desarrollo y Fortalecimiento institucional</t>
  </si>
  <si>
    <t xml:space="preserve">Observaciones: este comopnenete hace falta dentro del plan </t>
  </si>
  <si>
    <r>
      <t>VERSIÓN:</t>
    </r>
    <r>
      <rPr>
        <sz val="10"/>
        <color theme="1"/>
        <rFont val="Arial"/>
        <family val="2"/>
      </rPr>
      <t xml:space="preserve"> 00</t>
    </r>
  </si>
  <si>
    <t>MATRIZ DE SEGUIMIENTO AL PLAN ANTICORRUPCIÓN Y DE ATENCIÓN AL CIUDADANO</t>
  </si>
  <si>
    <r>
      <t xml:space="preserve">FECHA: </t>
    </r>
    <r>
      <rPr>
        <sz val="10"/>
        <color theme="1"/>
        <rFont val="Arial"/>
        <family val="2"/>
      </rPr>
      <t>13/06/2019</t>
    </r>
  </si>
  <si>
    <r>
      <t xml:space="preserve">CÓDIGO: </t>
    </r>
    <r>
      <rPr>
        <sz val="10"/>
        <color theme="1"/>
        <rFont val="Arial"/>
        <family val="2"/>
      </rPr>
      <t>22.038.02-005</t>
    </r>
  </si>
  <si>
    <t>Mapa de riesgo de corrupción y plan manejo de riesgo publicado en el modulo SIIARE</t>
  </si>
  <si>
    <t xml:space="preserve">Informe de seguimiento a la Estrategia de Participación Ciudadana y Rendición de Cuentas con seguimiento a:
• Informes anuales y periódicos de gestión y resultados.
• indicadores de Gestión
• Información de interés para los diversos actores que hacen parte del Sistema Nacional de CTeI  pagina web y en redes sociales
• Publicaciones de interés general para la ciudadanía.
</t>
  </si>
  <si>
    <r>
      <t xml:space="preserve">PLAN ANTICORRUPCIÓN Y DE ATENCIÓN AL CIUDADANO 
</t>
    </r>
    <r>
      <rPr>
        <b/>
        <sz val="14"/>
        <rFont val="Arial"/>
        <family val="2"/>
      </rPr>
      <t xml:space="preserve">COMPONENTE TRANSPARENCIA Y ACCESO DE LA INFORMACIÓN </t>
    </r>
  </si>
  <si>
    <t>1. Construcción del mapa de riesgos de corrupción</t>
  </si>
  <si>
    <t>1.4</t>
  </si>
  <si>
    <t>Gerente y Asesor oficina de control interno</t>
  </si>
  <si>
    <t>Gerente y Asesor Oficina de Control Interno</t>
  </si>
  <si>
    <t>Crear y/o actualizar los riesgos de corrupción de la Entidad ejecutando las etapas de identificación, análisis, valoración y determinación del plan de manejo.
 En la etapa de identificación se tendrá en cuenta:
* El contexto estratégico de la Entidad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t>
  </si>
  <si>
    <t>Reporte de Avance OCI a 30 de abril de 2024</t>
  </si>
  <si>
    <t>Reporte de avance OCI a 30 de agosto de 2024</t>
  </si>
  <si>
    <t>Responsables/Líderes de Proceso con riesgos de corrupción identificados
Asesor Externo Oficina de Control Interno</t>
  </si>
  <si>
    <t>CUMPLIMIENTO A 30 DE ABRIL DE 2024</t>
  </si>
  <si>
    <t>CUMPLIMIENTO A 30 DE AGOSTO  DE 2024</t>
  </si>
  <si>
    <t>CUMPLIMIENTO A 31 DE DICIEMBRE  DE 2024</t>
  </si>
  <si>
    <t>SEGUIMIENTO AL PLAN ANTICORRUPCION Y ATENCION AL CIUDADANO 2024, OFICINA DE CONTROL INTERNO</t>
  </si>
  <si>
    <t>AAA LA BELLEZANA</t>
  </si>
  <si>
    <t>SERVICIOS PUBLICOS</t>
  </si>
  <si>
    <t>AVANCE SEGUIMIENTO OCI A 30 DE ABRIL DE 2024</t>
  </si>
  <si>
    <t>AVANCE SEGUIMIENTO OCI A 30 DE AGOSTO DE 2024</t>
  </si>
  <si>
    <t>PLANIFICCION, IDENTIFICACION Y PRIORIZACION DE TRAMITES</t>
  </si>
  <si>
    <t>Se aplican las encuentas de satisfacción a los usuarios de la empresa</t>
  </si>
  <si>
    <t>Aplicación de  las encuentas de satisfacción a los usuarios de la empresa</t>
  </si>
  <si>
    <t>Seguimiento al resultado de las encuentas para establecer mejoras en el servicio</t>
  </si>
  <si>
    <t xml:space="preserve">Gerencia </t>
  </si>
  <si>
    <t>Aplicación de Encuestas de Satisfacción</t>
  </si>
  <si>
    <t>Solicitud de certificación de viabilidad de servicios</t>
  </si>
  <si>
    <t>Formatos debidamente diligenciados</t>
  </si>
  <si>
    <t>Continuar con el diligenciamiento de los formatos de viabilización de servicios.</t>
  </si>
  <si>
    <t>ACCIONES, ANTITRAMITES Y CONTROLES DE TRAMITES Y PROCEDIMIENTOS</t>
  </si>
  <si>
    <t>Solicitud de acuerdos de pago para usuarios morosos</t>
  </si>
  <si>
    <t>Continuar con el diligenciamiento de los formatos para solicitud de acuerdos de pago</t>
  </si>
  <si>
    <t>Identificación de los trámites y todos los servicios inscritos en el SUIT</t>
  </si>
  <si>
    <t>Se está en proceso de identificación de los trámites que se realizan en la entidad</t>
  </si>
  <si>
    <t>En el segundo cuatrimestre del año 2024  se culminó con la matriz de  riesgos de corrupción de la Entidad ejecutando las etapas de identificación, análisis, valoración y determinación del plan de manejo.</t>
  </si>
  <si>
    <t>Existe el formato de encuesta de satisfacción y durante el cuatrimestre se realizaron las encuestas de satisfacción con el servicio a 18 contribuyentes</t>
  </si>
  <si>
    <t>Existe el formato de encuesta de satisfacción y durante el cuatrimestre se continúo realizaron las encuestas de satisfacción con el servicio .</t>
  </si>
  <si>
    <t>Se evidencia que la solicitud de viabilización de los servicios se realiza mediante certificación emitida por la Gerente de la entidad.</t>
  </si>
  <si>
    <t>AVANCE 2do CUATRIMESTRE DE 2024</t>
  </si>
  <si>
    <t>AVANCE 1er CUATRIMESTRE DE 2024</t>
  </si>
  <si>
    <t>Se evidencia que no existe un formato donde el usuario solicita el acuerdo de pago</t>
  </si>
  <si>
    <t>Se elaboró un formato de solicitud de acuerdo de pago y esta en revisión por la gerencia para su aprobación y puesta en marcha</t>
  </si>
  <si>
    <t>Gerente</t>
  </si>
  <si>
    <t>Gerencia</t>
  </si>
  <si>
    <t>1. Información de calidad y en lenguaje comprensible</t>
  </si>
  <si>
    <t>Gerente/Asesor Control Interno</t>
  </si>
  <si>
    <t>Durante el primer cuatrimestre de 2024 se realiza la socialización  y publicación de forma permanente  información clara, relevante, veraz y oportuna relacionada con los resultados, avances y logros de la gestión 2023 y primer cuatrimestre de 2024,  así como información de interés para la ciudadanía y demás partes  interesadas.   Se hizo seguimiento y visualización de publicaciones que la entidad ha realizado a 30-04-2024, en la pagina institucional, Las publicaciones de cara al cumplimiento de la normatividad existente, se publican por parte de la entidad en forma permanente y en los plazos que las diferentes normas han establecido.  Soporte: Informes cargados en la página www.aaalabellazana.gov.co</t>
  </si>
  <si>
    <r>
      <rPr>
        <b/>
        <sz val="14"/>
        <rFont val="Arial"/>
        <family val="2"/>
      </rPr>
      <t xml:space="preserve">Publicar información y noticias en el sitio web de la institución:
</t>
    </r>
    <r>
      <rPr>
        <sz val="14"/>
        <rFont val="Arial"/>
        <family val="2"/>
      </rPr>
      <t>Socializar y Publicar de forma permanente   información clara, relevante, veraz y oportuna relacionada con los resultados, avances y logros de la gestión  así como información de interés para la ciudadanía y demás partes  interesadas a través de:
• Informes anuales y periódicos de gestión y resultados.
• Indicadores de Gestión
• Información de interés para los diversos actores que hacen parte del Sistema Nacional de Contratación Púbica 
• Publicaciones de  interés general para la ciudadanía.
• Publicación y actualización permanente de Información.</t>
    </r>
  </si>
  <si>
    <r>
      <rPr>
        <b/>
        <sz val="14"/>
        <rFont val="Arial"/>
        <family val="2"/>
      </rPr>
      <t xml:space="preserve">Realizar Capacitaciones a los Usuarios
</t>
    </r>
    <r>
      <rPr>
        <sz val="14"/>
        <rFont val="Arial"/>
        <family val="2"/>
      </rPr>
      <t xml:space="preserve">
Desarrollar y fortalecer diversos espacios para dialogar con los diferentes públicos en temáticas de interés para los actores de la entidad a través de los siguientes mecanismos:
• Promoción del diálogo en las audiencias públicas de rendición de cuentas a través de diversas modalidades: presencial y virtual.
• Promoción del diálogo y la participación ciudadana a través de la gestión  de peticiones, quejas, reclamos, denuncias, sugerencias, de las cuales se retroalimentarán los aspectos más relevantes para la mejora institucional.
</t>
    </r>
  </si>
  <si>
    <t xml:space="preserve">Informe de evaluación a la Estrategia de Participación Ciudadana y Rendición de Cuentas con seguimiento a:
• Promoción del diálogo en las audiencias públicas de rendición de cuentas a través de diversas modalidades: presencial y virtual.
• Promoción del diálogo y la participación ciudadana a través de la gestión  de peticiones, quejas, reclamos, denuncias, sugerencias, de las cuales se retroalimentarán los aspectos más relevantes para la mejora institucional.
</t>
  </si>
  <si>
    <t xml:space="preserve">Durante el primer cuatrimestre de 20124  se  fortalecen diversos espacios para dialogar con los diferentes públicos en temáticas de interés para los actores de la AAA a través de los diferentes  mecanismos establecidos por la Entidad.  Através de las redes sociales, página institucional a través del canal de PQRS.
</t>
  </si>
  <si>
    <r>
      <rPr>
        <b/>
        <sz val="14"/>
        <rFont val="Arial"/>
        <family val="2"/>
      </rPr>
      <t>Rendición de Cuentas al Concejo:</t>
    </r>
    <r>
      <rPr>
        <sz val="14"/>
        <rFont val="Arial"/>
        <family val="2"/>
      </rPr>
      <t xml:space="preserve">
Realizar la audiencia de redición de cuentas asegurando la inclusión de la información mínima a socializar de acuerdo al protocolo establecido en la Estrategia de Participación Ciudadana y Rendición de Cuentas</t>
    </r>
  </si>
  <si>
    <t>Listados de asistencia y presentaciones
Publicaciones realizadas: 
• Informes anuales y periódicos de gestión y resultados.</t>
  </si>
  <si>
    <t>Proceso de Dirección y Estrátegia</t>
  </si>
  <si>
    <t>Gestión Gerencial</t>
  </si>
  <si>
    <r>
      <t xml:space="preserve">PLAN ANTICORRUPCIÓN Y DE ATENCIÓN AL CIUDADANO 2024
</t>
    </r>
    <r>
      <rPr>
        <b/>
        <sz val="14"/>
        <color theme="1"/>
        <rFont val="Arial"/>
        <family val="2"/>
      </rPr>
      <t>COMPONENTE ATENCION AL CIUDADANO</t>
    </r>
  </si>
  <si>
    <t>Buscar la mejora continua de la AAA minimizando el nivel de riesgos impactando en la efectividad de los procesos que hacen parte de la institución</t>
  </si>
  <si>
    <t>Elaboración de Encuestas de Percepción a los usuarios</t>
  </si>
  <si>
    <t>Implementar Herramientas en la página web institucional para la accesibilidad del usuario</t>
  </si>
  <si>
    <t>Continuar con la aplicación de los procedimientos de peticiones, quejas, reclamos y denuncias PQRS</t>
  </si>
  <si>
    <t>Entrega de informes de satisfacción a los servicios prestados por la entidad.</t>
  </si>
  <si>
    <t>Procedimiento de PQRS Acorde a la Ley 1755 de 2015</t>
  </si>
  <si>
    <t>Gerencia/secretaria de Gerencia</t>
  </si>
  <si>
    <t>Esta  actividad se hace periodicamente aprovechando los espacios de interacción con el cliente externo. La entidad realiza este tipo de encuestas que posteriormente tabula y se presenta informe cuatrimestral, el primer informe se presentó con corte a 30 de abril de 2024.</t>
  </si>
  <si>
    <t>Herramienta Implementada en la página web</t>
  </si>
  <si>
    <t xml:space="preserve">El responsable de la página WEB, mantiene actualizada la página y accesible al público. </t>
  </si>
  <si>
    <t>Durante el segundo cuatrimestre de 2024 se realiza la socialización  y publicación de forma permanente  información clara, relevante, veraz y oportuna relacionada con los resultados, avances y logros de la gestión del 2do cuatrimestre de 2024,  así como información de interés para la ciudadanía y demás partes  interesadas.   Se hizo seguimiento y visualización de publicaciones que la entidad ha realizado a 30-08-2024, en la pagina institucional, Las publicaciones de cara al cumplimiento de la normatividad existente, se publican por parte de la entidad en forma permanente y en los plazos que las diferentes normas han establecido.  Soporte: Informes cargados en la página www.aaalabellazana.gov.co</t>
  </si>
  <si>
    <t>La entidad continua realizando este tipo de encuestas que posteriormente tabula y se presenta informe cuatrimestral, el segundo informe se presentó con corte a 31 de agosto de 2024. Se realizaron 19 encuentas .</t>
  </si>
  <si>
    <t>QUEJA 1</t>
  </si>
  <si>
    <t>DAÑO EN EL REGISTRO Y MEDIDOR DE AGUA</t>
  </si>
  <si>
    <t>FECHA SOLUCION</t>
  </si>
  <si>
    <t>DIAS</t>
  </si>
  <si>
    <t>QUEJA 2</t>
  </si>
  <si>
    <t>QUEJA 3</t>
  </si>
  <si>
    <t>QUEJA 4</t>
  </si>
  <si>
    <t>QUEJA 5</t>
  </si>
  <si>
    <t>CORTE DE SERVICIO DE AGUA E INSTALACION LEGAL</t>
  </si>
  <si>
    <t>CAMBIO DE MEDIDOR</t>
  </si>
  <si>
    <t>INSTALACION DE MICROMEDIDOR</t>
  </si>
  <si>
    <t>QUEJA 6</t>
  </si>
  <si>
    <t>QUEJA 7</t>
  </si>
  <si>
    <t>QUEJA 8</t>
  </si>
  <si>
    <t>QUEJA 9</t>
  </si>
  <si>
    <t>QUEJA 10</t>
  </si>
  <si>
    <t>QUEJA 11</t>
  </si>
  <si>
    <t>QUEJA 12</t>
  </si>
  <si>
    <t>QUEJA 13</t>
  </si>
  <si>
    <t>QUEJA 14</t>
  </si>
  <si>
    <t>QUEJA 15</t>
  </si>
  <si>
    <t>CAMBIO DE REGISTRO DE AGUA</t>
  </si>
  <si>
    <t>INSTALACION DE SERVICIO DE AGUA</t>
  </si>
  <si>
    <t>COLOCAR PUNTO DE AGUA</t>
  </si>
  <si>
    <t>QUEJA 16</t>
  </si>
  <si>
    <t>QUEJA 17</t>
  </si>
  <si>
    <t>MANTENIMIENTO DE REGISTRO DE AGUA</t>
  </si>
  <si>
    <t>QUEJA 18</t>
  </si>
  <si>
    <t>QUEJA 19</t>
  </si>
  <si>
    <t>ARREGLO LAVAPLATOS Y SISTERNA</t>
  </si>
  <si>
    <t>QUEJA 20</t>
  </si>
  <si>
    <t>REVISION FUGA DE AGUA</t>
  </si>
  <si>
    <t>QUEJA 21</t>
  </si>
  <si>
    <t>QUEJA 22</t>
  </si>
  <si>
    <t>PETICIONES</t>
  </si>
  <si>
    <t>PROMEDIO DE DOS DIAS PARA RESPONDER A PETICIONES, QUEJAS Y RECLAMOS</t>
  </si>
  <si>
    <t>TABULACION DE QUEJAS Y RECLAMOS PRIMER SEMESTRE AÑO 2024</t>
  </si>
  <si>
    <t>ENCUESTAS A CONTRIBUYENTES SERVICIO DE AAA</t>
  </si>
  <si>
    <t>MALO 1.0</t>
  </si>
  <si>
    <t>BUENO 3.0</t>
  </si>
  <si>
    <t>ENCUESTA 1</t>
  </si>
  <si>
    <t>ENCUESTA 2</t>
  </si>
  <si>
    <t>ENCUESTA 3</t>
  </si>
  <si>
    <t>ENCUESTA 4</t>
  </si>
  <si>
    <t>ENCUESTA 5</t>
  </si>
  <si>
    <t>ENCUESTA 6</t>
  </si>
  <si>
    <t>ENCUESTA 7</t>
  </si>
  <si>
    <t>ENCUESTA 8</t>
  </si>
  <si>
    <t>ENCUESTA 9</t>
  </si>
  <si>
    <t>ENCUESTA 10</t>
  </si>
  <si>
    <t>ENCUESTA 11</t>
  </si>
  <si>
    <t>ENCUESTA 12</t>
  </si>
  <si>
    <t>ENCUESTA 13</t>
  </si>
  <si>
    <t>ENCUESTA 14</t>
  </si>
  <si>
    <t>ENCUESTA 15</t>
  </si>
  <si>
    <t>ENCUESTA 16</t>
  </si>
  <si>
    <t>ENCUESTA 17</t>
  </si>
  <si>
    <t>ENCUESTA 18</t>
  </si>
  <si>
    <t>ENCUESTA 19</t>
  </si>
  <si>
    <t>ENCUESTA 20</t>
  </si>
  <si>
    <t>ENCUESTA 21</t>
  </si>
  <si>
    <t>ENCUESTA 22</t>
  </si>
  <si>
    <t>ENCUESTA 23</t>
  </si>
  <si>
    <t>ENCUESTA 24</t>
  </si>
  <si>
    <t>ENCUESTA 25</t>
  </si>
  <si>
    <t>ENCUESTA 26</t>
  </si>
  <si>
    <t>ENCUESTA 27</t>
  </si>
  <si>
    <t>EXC. 5.0</t>
  </si>
  <si>
    <t>CANTIDAD</t>
  </si>
  <si>
    <t>EXC.5.0</t>
  </si>
  <si>
    <t>TOTAL</t>
  </si>
  <si>
    <t>1.SERVCIO</t>
  </si>
  <si>
    <t>2. INSTALACIONES Y RECURSOS</t>
  </si>
  <si>
    <t>3. DURACION ATENCION</t>
  </si>
  <si>
    <t>4. ATENCION OFICINAS</t>
  </si>
  <si>
    <t>5. HORARIO DE ATENCION</t>
  </si>
  <si>
    <t>6. ATENCION DUDAS Y SUGEENCIAS</t>
  </si>
  <si>
    <t>7. SERVICIO TELEFONICO</t>
  </si>
  <si>
    <t>8.EXPECTATIVAS DEL SERVICIO</t>
  </si>
  <si>
    <t>Reporte de Avance OCI al 30 de abril de 2024</t>
  </si>
  <si>
    <t>Reporte de Avance OCI al 30 de diceimbre de 2024</t>
  </si>
  <si>
    <t>CUMPLIMIENTO A 31 DE AGOSTO  DE 2024</t>
  </si>
  <si>
    <t>Reporte de Avance OCI al 30 de agosto 2024</t>
  </si>
  <si>
    <t>FIRMA RESPONSABLE GERENCIA</t>
  </si>
  <si>
    <t xml:space="preserve">FIRMA ASESOR EXTERNO DE CONTROL INTERNO </t>
  </si>
  <si>
    <t>Desarrollo de fortalecimiento institucional</t>
  </si>
  <si>
    <t>1.1.</t>
  </si>
  <si>
    <t>Continuar con la publicación de los documentos en el Sitio Web de la entidad.</t>
  </si>
  <si>
    <t>Creación de redes sociales para divulgar información de trámites, servicios y gestión de la AAA</t>
  </si>
  <si>
    <t>CPS Manejo página Web</t>
  </si>
  <si>
    <t>Documentos publicados en la página web</t>
  </si>
  <si>
    <t>Creación de redes sociales</t>
  </si>
  <si>
    <t>2. La Empresa de Servicios Públicos Cooperativa AAA, al contar con una página web, ofrece un recurso clave para el acceso a la información acerca de la entidad. A través de su sitio web, los usuarios pueden verificar la funcionalidad de la empresa, los entes de control que la regulan, y los ítems de transparencia que se manejan. Este enfoque no solo facilita la comunicación y la prestación de servicios, sino que también refuerza la confianza del público en la entidad al promover la transparencia y la rendición de cuentas.</t>
  </si>
  <si>
    <t>En el primer cuatrimestre se evidencia en la página web las publicaciones  sobre el marco tarifario y diferentes eventos y mecanismos de cuidado del agua celebrados por la entidad</t>
  </si>
  <si>
    <t>Se puede identificar el uso de Facebook como una herramienta efectiva para la publicación de información relevante acerca de La Triple AAA La Bellezana, especialmente si se considera la capacidad de la plataforma para llegar a un público amplio y diverso</t>
  </si>
  <si>
    <t>Se continúa con la publicaciones de los diferencias eventos por la red social Facebook</t>
  </si>
  <si>
    <t>MATRIZ DE SEGUIMIENTO AL PLAN ANTICORRUPCIÓN Y DE MAPA DE RIESGOS DE CORRUPCION</t>
  </si>
  <si>
    <r>
      <t xml:space="preserve">En el primer cuatrimestre del año 2024  se inició la actualización de los  riesgos de corrupción de la Entidad ejecutando las etapas de identificación, análisis, valoración y determinación del plan de manejo.
 En la etapa de identificación se tuvo en cuenta:
* El contexto estratégico de la Entidad
* Los resultados de las auditorias de seguimiento al riesgo generadas por parte de Asesor Externo de Control Interno.
*  Los factores generadores de riesgos de corrupción
* La realización de mesas de trabajo con líderes de proceso
* La consulta a la ciudadanía y demás grupos de interés en materia de riesgos de corrupción
</t>
    </r>
    <r>
      <rPr>
        <b/>
        <sz val="10"/>
        <color theme="1"/>
        <rFont val="Arial"/>
        <family val="2"/>
      </rPr>
      <t xml:space="preserve">Soporte: 
</t>
    </r>
    <r>
      <rPr>
        <b/>
        <sz val="10"/>
        <rFont val="Arial"/>
        <family val="2"/>
      </rPr>
      <t>Matriz de Riesgo de Corrupción</t>
    </r>
  </si>
  <si>
    <r>
      <t xml:space="preserve">Se realiza la socialización de los  riesgos de corrupción a los lideres de proceso y responsables de oficinas a través de los seguimientos presenciales que hace el responsable de la oficina de Control Interno
</t>
    </r>
    <r>
      <rPr>
        <b/>
        <sz val="10"/>
        <color theme="1"/>
        <rFont val="Arial"/>
        <family val="2"/>
      </rPr>
      <t xml:space="preserve">Soporte: 
</t>
    </r>
    <r>
      <rPr>
        <sz val="10"/>
        <color theme="1"/>
        <rFont val="Arial"/>
        <family val="2"/>
      </rPr>
      <t>1. Listado de asistencia funcionarios socialización         2. Mapa de riesgo de corrupción y plan manejo de riesgo.</t>
    </r>
  </si>
  <si>
    <r>
      <t xml:space="preserve">El mapa de riesgos de corrupción aun no se encuentra publicado en la página web institucional, la OCI recomienda como accion de mejora publicar el mapa lo más pronto posible
</t>
    </r>
    <r>
      <rPr>
        <b/>
        <sz val="10"/>
        <color theme="1"/>
        <rFont val="Arial"/>
        <family val="2"/>
      </rPr>
      <t>Soporte:</t>
    </r>
    <r>
      <rPr>
        <sz val="10"/>
        <color theme="1"/>
        <rFont val="Arial"/>
        <family val="2"/>
      </rPr>
      <t xml:space="preserve">
Publicación en la pág web</t>
    </r>
  </si>
  <si>
    <r>
      <t xml:space="preserve">El mapa de riesgos de corrupción es publicado en la página web institucional, con seguimiento del primer y segundo cuatrimestre
</t>
    </r>
    <r>
      <rPr>
        <b/>
        <sz val="10"/>
        <color theme="1"/>
        <rFont val="Arial"/>
        <family val="2"/>
      </rPr>
      <t>Soporte:</t>
    </r>
    <r>
      <rPr>
        <sz val="10"/>
        <color theme="1"/>
        <rFont val="Arial"/>
        <family val="2"/>
      </rPr>
      <t xml:space="preserve">
Publicación en la pág web</t>
    </r>
  </si>
  <si>
    <r>
      <t xml:space="preserve">Durante el primer cuatrimestre se han venido cargando los tramites y servicios de la entidad en la plataforma del SUIT con el fin de que sean inscritos, definiendo los pasos a seguir por parte del ciudadano, así como también los requisitos solicitados.
</t>
    </r>
    <r>
      <rPr>
        <sz val="10"/>
        <color rgb="FFFF0000"/>
        <rFont val="Arial"/>
        <family val="2"/>
      </rPr>
      <t xml:space="preserve">
</t>
    </r>
    <r>
      <rPr>
        <sz val="10"/>
        <rFont val="Arial"/>
        <family val="2"/>
      </rPr>
      <t xml:space="preserve">Soporte: https://www.funcionpublica.gov.co/web/suit                      </t>
    </r>
  </si>
  <si>
    <r>
      <t xml:space="preserve">Durante el segundo cuatrimestre se han venido cargando los tramites y servicios de la entidad en la plataforma del SUIT con el fin de que sean inscritos, definiendo los pasos a seguir por parte del ciudadano, así como también los requisitos solicitados.
</t>
    </r>
    <r>
      <rPr>
        <sz val="10"/>
        <color rgb="FFFF0000"/>
        <rFont val="Arial"/>
        <family val="2"/>
      </rPr>
      <t xml:space="preserve">
</t>
    </r>
    <r>
      <rPr>
        <sz val="10"/>
        <rFont val="Arial"/>
        <family val="2"/>
      </rPr>
      <t xml:space="preserve">Soporte: https://www.funcionpublica.gov.co/web/suit                      </t>
    </r>
  </si>
  <si>
    <r>
      <t xml:space="preserve">Se realiza seguimiento a la calidad y respuesta oportuna de las peticiones, quejas, reclamos, denuncias y sugerencias (PQRS) que llegaron a la entidad durante el primer cuatrimestre de 2024 a través de los diferentes canales que la entidad tiene establecidos para el uso por parte de los ciudadanos.
</t>
    </r>
    <r>
      <rPr>
        <sz val="10"/>
        <color rgb="FFFF0000"/>
        <rFont val="Arial"/>
        <family val="2"/>
      </rPr>
      <t xml:space="preserve">
</t>
    </r>
    <r>
      <rPr>
        <sz val="10"/>
        <rFont val="Arial"/>
        <family val="2"/>
      </rPr>
      <t xml:space="preserve">En el seguimiento realizado se evidencia que en promedio las solicitudes se tramitan en 4,5 dias, 90% del total de las solicitudes se tramitan entre 1-14 días siendo los términos de ley establecidos para el tipo de solicitudes que ingresan a la entidad. </t>
    </r>
    <r>
      <rPr>
        <sz val="10"/>
        <color rgb="FFFF0000"/>
        <rFont val="Arial"/>
        <family val="2"/>
      </rPr>
      <t xml:space="preserve">
.
</t>
    </r>
    <r>
      <rPr>
        <sz val="10"/>
        <rFont val="Arial"/>
        <family val="2"/>
      </rPr>
      <t>Con corte a 30 de abril de 2024   no se registran requerimientos vencidos.</t>
    </r>
    <r>
      <rPr>
        <sz val="10"/>
        <color rgb="FFFF0000"/>
        <rFont val="Arial"/>
        <family val="2"/>
      </rPr>
      <t xml:space="preserve">
</t>
    </r>
    <r>
      <rPr>
        <sz val="10"/>
        <rFont val="Arial"/>
        <family val="2"/>
      </rPr>
      <t xml:space="preserve">
</t>
    </r>
    <r>
      <rPr>
        <b/>
        <sz val="10"/>
        <rFont val="Arial"/>
        <family val="2"/>
      </rPr>
      <t>Soporte:</t>
    </r>
    <r>
      <rPr>
        <sz val="10"/>
        <rFont val="Arial"/>
        <family val="2"/>
      </rPr>
      <t xml:space="preserve">
1. Informe de seguimiento PQRS" </t>
    </r>
  </si>
  <si>
    <r>
      <t xml:space="preserve">Se realiza seguimiento a la calidad y respuesta oportuna de las peticiones, quejas, reclamos, denuncias y sugerencias (PQRS) que llegaron a la entidad durante el segundo cuatrimestre de 2024 a través de los diferentes canales que la entidad tiene establecidos para el uso por parte de los ciudadanos.
</t>
    </r>
    <r>
      <rPr>
        <sz val="10"/>
        <color rgb="FFFF0000"/>
        <rFont val="Arial"/>
        <family val="2"/>
      </rPr>
      <t xml:space="preserve">
</t>
    </r>
    <r>
      <rPr>
        <sz val="10"/>
        <rFont val="Arial"/>
        <family val="2"/>
      </rPr>
      <t xml:space="preserve">En el seguimiento realizado se evidencia que en promedio las solicitudes se tramitan en 4,5 dias, 90% del total de las solicitudes se tramitan entre 1-14 días siendo los términos de ley establecidos para el tipo de solicitudes que ingresan a la entidad. </t>
    </r>
    <r>
      <rPr>
        <sz val="10"/>
        <color rgb="FFFF0000"/>
        <rFont val="Arial"/>
        <family val="2"/>
      </rPr>
      <t xml:space="preserve">
.
</t>
    </r>
    <r>
      <rPr>
        <sz val="10"/>
        <rFont val="Arial"/>
        <family val="2"/>
      </rPr>
      <t>Con corte a 31 de agostode 2024   no se registran requerimientos vencidos.</t>
    </r>
    <r>
      <rPr>
        <sz val="10"/>
        <color rgb="FFFF0000"/>
        <rFont val="Arial"/>
        <family val="2"/>
      </rPr>
      <t xml:space="preserve">
</t>
    </r>
    <r>
      <rPr>
        <sz val="10"/>
        <rFont val="Arial"/>
        <family val="2"/>
      </rPr>
      <t xml:space="preserve">
</t>
    </r>
    <r>
      <rPr>
        <b/>
        <sz val="10"/>
        <rFont val="Arial"/>
        <family val="2"/>
      </rPr>
      <t>Soporte:</t>
    </r>
    <r>
      <rPr>
        <sz val="10"/>
        <rFont val="Arial"/>
        <family val="2"/>
      </rPr>
      <t xml:space="preserve">
1. Informe de seguimiento PQRS" </t>
    </r>
  </si>
  <si>
    <t>Reporte de avance OCI a 31 de diciembre de 2024</t>
  </si>
  <si>
    <t>En el tercercuatrimestre del año 2024  se culminó con la matriz de  riesgos de corrupción de la Entidad ejecutando las etapas de identificación, análisis, valoración y determinación del plan de manejo.</t>
  </si>
  <si>
    <r>
      <t xml:space="preserve">Se continúa con  la socialización de los  riesgos de corrupción a los lideres de proceso y responsables de oficinas a través de los seguimientos presenciales que hace el responsable de la oficina de Control Interno
</t>
    </r>
    <r>
      <rPr>
        <b/>
        <sz val="10"/>
        <color theme="1"/>
        <rFont val="Arial"/>
        <family val="2"/>
      </rPr>
      <t xml:space="preserve">Soporte: 
</t>
    </r>
    <r>
      <rPr>
        <sz val="10"/>
        <color theme="1"/>
        <rFont val="Arial"/>
        <family val="2"/>
      </rPr>
      <t>1. Listado de asistencia funcionarios socialización         2. Mapa de riesgo de corrupción y plan manejo de riesgo.</t>
    </r>
  </si>
  <si>
    <r>
      <t xml:space="preserve">El mapa de riesgos de corrupción es publicado en la página web institucional, con seguimiento del primer , segundo y tercer cuatrimestre
</t>
    </r>
    <r>
      <rPr>
        <b/>
        <sz val="10"/>
        <color theme="1"/>
        <rFont val="Arial"/>
        <family val="2"/>
      </rPr>
      <t>Soporte:</t>
    </r>
    <r>
      <rPr>
        <sz val="10"/>
        <color theme="1"/>
        <rFont val="Arial"/>
        <family val="2"/>
      </rPr>
      <t xml:space="preserve">
Publicación en la pág web</t>
    </r>
  </si>
  <si>
    <t>AVANCE 3er CUATRIMESTRE DE 2024</t>
  </si>
  <si>
    <t>CUMPLIMIENTO A 31 DE DICIEMBRE DE 2024</t>
  </si>
  <si>
    <t>Durante el tercer cuatrimestre de 2024 se realiza la socialización  y publicación de forma permanente  información clara, relevante, veraz y oportuna relacionada con los resultados, avances y logros de la gestión del 3er cuatrimestre de 2024,  así como información de interés para la ciudadanía y demás partes  interesadas.   Se hizo seguimiento y visualización de publicaciones que la entidad ha realizado a 31-12-2024, en la pagina institucional, Las publicaciones de cara al cumplimiento de la normatividad existente, se publican por parte de la entidad en forma permanente y en los plazos que las diferentes normas han establecido.  Soporte: Informes cargados en la página www.aaalabellazana.gov.co</t>
  </si>
  <si>
    <t xml:space="preserve">Durante el segundo cuatrimestre se realizó reunión con la Alcaldesa Municipal y miembros del Concejo, con el fin de realizar seguimiento a la ejecución de ingresos  y gastos de las vigencias 2021,2022 y 2023.
</t>
  </si>
  <si>
    <t xml:space="preserve">Durante el tercer  cuatrimestre se realizó reunión con la Alcaldesa Municipal y miembros del Concejo, con el fin de realizar aprobación del presupuesto de la vigencia 2025 e igualmente seguimiento a las ejecuciones de ingresos y gastos
</t>
  </si>
  <si>
    <t xml:space="preserve">Durante el tercer cuatrimestre de 2024  se continúa  fortaleciendo los diversos espacios para dialogar con los diferentes públicos en temáticas de interés para los actores de la AAA a través de los diferentes  mecanismos establecidos por la Entidad.  Através de las redes sociales, página institucional a través del canal de PQRS.
</t>
  </si>
  <si>
    <t xml:space="preserve">Durante el segundo cuatrimestre de 2024  se continúa  fortaleciendo los diversos espacios para dialogar con los diferentes públicos en temáticas de interés para los actores de la AAA a través de los diferentes  mecanismos establecidos por la Entidad.  Através de las redes sociales, página institucional a través del canal de PQRS.
</t>
  </si>
  <si>
    <t xml:space="preserve">Durante el primer cuatrimestre la audiencia de redición de cuentas al Concejo Municipal se realizó en febrerio de 2024, teniendo en cuenta citación del Concejo Municipal del día 15 de febrero de 2024 presentando la información pertinente al año 2023.
</t>
  </si>
  <si>
    <t xml:space="preserve">PLAN ANTICORRUPCIÓN Y DE ATENCIÓN AL CIUDADANO 2024
COMPONENTE PARTICIPACIÓN CIUDADANA Y RENDICIÓN DE CUENTAS </t>
  </si>
  <si>
    <t>La entidad continua realizando este tipo de encuestas que posteriormente tabula y se presenta informe cuatrimestral, el tercer informe se presentó con corte a 31 de diciembre de 2024. Se realizaron 19 encuentas .</t>
  </si>
  <si>
    <r>
      <t xml:space="preserve">Se realiza seguimiento a la calidad y respuesta oportuna de las peticiones, quejas, reclamos, denuncias y sugerencias (PQRS) que llegaron a la entidad durante el tercer cuatrimestre de 2024 a través de los diferentes canales que la entidad tiene establecidos para el uso por parte de los ciudadanos.
</t>
    </r>
    <r>
      <rPr>
        <sz val="10"/>
        <color rgb="FFFF0000"/>
        <rFont val="Arial"/>
        <family val="2"/>
      </rPr>
      <t xml:space="preserve">
</t>
    </r>
    <r>
      <rPr>
        <sz val="10"/>
        <rFont val="Arial"/>
        <family val="2"/>
      </rPr>
      <t xml:space="preserve">En el seguimiento realizado se evidencia que en promedio las solicitudes se tramitan en 4,5 dias, 90% del total de las solicitudes se tramitan entre 1-14 días siendo los términos de ley establecidos para el tipo de solicitudes que ingresan a la entidad. </t>
    </r>
    <r>
      <rPr>
        <sz val="10"/>
        <color rgb="FFFF0000"/>
        <rFont val="Arial"/>
        <family val="2"/>
      </rPr>
      <t xml:space="preserve">
.
</t>
    </r>
    <r>
      <rPr>
        <sz val="10"/>
        <rFont val="Arial"/>
        <family val="2"/>
      </rPr>
      <t>Con corte a 31 de diciembre de 2024   no se registran requerimientos vencidos.</t>
    </r>
    <r>
      <rPr>
        <sz val="10"/>
        <color rgb="FFFF0000"/>
        <rFont val="Arial"/>
        <family val="2"/>
      </rPr>
      <t xml:space="preserve">
</t>
    </r>
    <r>
      <rPr>
        <sz val="10"/>
        <rFont val="Arial"/>
        <family val="2"/>
      </rPr>
      <t xml:space="preserve">
</t>
    </r>
    <r>
      <rPr>
        <b/>
        <sz val="10"/>
        <rFont val="Arial"/>
        <family val="2"/>
      </rPr>
      <t>Soporte:</t>
    </r>
    <r>
      <rPr>
        <sz val="10"/>
        <rFont val="Arial"/>
        <family val="2"/>
      </rPr>
      <t xml:space="preserve">
1. Informe de seguimiento PQRS" </t>
    </r>
  </si>
  <si>
    <t>AVANCE SEGUIMIENTO OCI A 31DE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</si>
</sst>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sz val="9"/>
      <color theme="1"/>
      <name val="Arial"/>
      <family val="2"/>
    </font>
    <font>
      <sz val="9"/>
      <name val="Arial"/>
      <family val="2"/>
    </font>
    <font>
      <i/>
      <sz val="9"/>
      <color theme="0" tint="-0.499984740745262"/>
      <name val="Arial"/>
      <family val="2"/>
    </font>
    <font>
      <b/>
      <sz val="11"/>
      <name val="Arial"/>
      <family val="2"/>
    </font>
    <font>
      <b/>
      <sz val="9"/>
      <name val="Arial"/>
      <family val="2"/>
    </font>
    <font>
      <b/>
      <sz val="12"/>
      <color rgb="FF0000CC"/>
      <name val="Arial"/>
      <family val="2"/>
    </font>
    <font>
      <u/>
      <sz val="11"/>
      <color theme="10"/>
      <name val="Calibri"/>
      <family val="2"/>
      <scheme val="minor"/>
    </font>
    <font>
      <u/>
      <sz val="11"/>
      <color theme="11"/>
      <name val="Calibri"/>
      <family val="2"/>
      <scheme val="minor"/>
    </font>
    <font>
      <b/>
      <sz val="14"/>
      <name val="Arial"/>
      <family val="2"/>
    </font>
    <font>
      <sz val="11"/>
      <color theme="1"/>
      <name val="Arial"/>
      <family val="2"/>
    </font>
    <font>
      <b/>
      <sz val="10"/>
      <color theme="1"/>
      <name val="Arial"/>
      <family val="2"/>
    </font>
    <font>
      <sz val="10"/>
      <color theme="1"/>
      <name val="Arial"/>
      <family val="2"/>
    </font>
    <font>
      <b/>
      <sz val="14"/>
      <color theme="1"/>
      <name val="Arial"/>
      <family val="2"/>
    </font>
    <font>
      <b/>
      <sz val="8"/>
      <color theme="1"/>
      <name val="Arial"/>
      <family val="2"/>
    </font>
    <font>
      <b/>
      <sz val="8"/>
      <name val="Arial"/>
      <family val="2"/>
    </font>
    <font>
      <sz val="8"/>
      <color theme="1"/>
      <name val="Arial Narrow"/>
      <family val="2"/>
    </font>
    <font>
      <b/>
      <sz val="8"/>
      <color indexed="8"/>
      <name val="Arial Narrow"/>
      <family val="2"/>
    </font>
    <font>
      <sz val="8"/>
      <color indexed="8"/>
      <name val="Arial Narrow"/>
      <family val="2"/>
    </font>
    <font>
      <sz val="14"/>
      <color theme="1"/>
      <name val="Calibri"/>
      <family val="2"/>
      <scheme val="minor"/>
    </font>
    <font>
      <b/>
      <sz val="14"/>
      <color rgb="FF000000"/>
      <name val="Arial"/>
      <family val="2"/>
    </font>
    <font>
      <sz val="14"/>
      <name val="Arial"/>
      <family val="2"/>
    </font>
    <font>
      <sz val="14"/>
      <color theme="1"/>
      <name val="Arial"/>
      <family val="2"/>
    </font>
    <font>
      <i/>
      <sz val="14"/>
      <color theme="0" tint="-0.499984740745262"/>
      <name val="Arial"/>
      <family val="2"/>
    </font>
    <font>
      <b/>
      <sz val="11"/>
      <color theme="1"/>
      <name val="Arial"/>
      <family val="2"/>
    </font>
    <font>
      <b/>
      <sz val="11"/>
      <color theme="1"/>
      <name val="Calibri"/>
      <family val="2"/>
      <scheme val="minor"/>
    </font>
    <font>
      <sz val="9"/>
      <color theme="1"/>
      <name val="Calibri"/>
      <family val="2"/>
      <scheme val="minor"/>
    </font>
    <font>
      <b/>
      <sz val="10"/>
      <name val="Arial"/>
      <family val="2"/>
    </font>
    <font>
      <sz val="10"/>
      <color rgb="FF000000"/>
      <name val="Arial"/>
      <family val="2"/>
    </font>
    <font>
      <i/>
      <sz val="10"/>
      <name val="Arial"/>
      <family val="2"/>
    </font>
    <font>
      <b/>
      <sz val="10"/>
      <color indexed="8"/>
      <name val="Arial Narrow"/>
      <family val="2"/>
    </font>
    <font>
      <b/>
      <sz val="10"/>
      <color theme="0"/>
      <name val="Arial"/>
      <family val="2"/>
    </font>
    <font>
      <sz val="10"/>
      <color indexed="8"/>
      <name val="Arial"/>
      <family val="2"/>
    </font>
    <font>
      <sz val="10"/>
      <color rgb="FFFF0000"/>
      <name val="Arial"/>
      <family val="2"/>
    </font>
    <font>
      <sz val="10"/>
      <name val="Arial"/>
      <family val="2"/>
    </font>
    <font>
      <sz val="10"/>
      <color theme="1"/>
      <name val="Calibri"/>
      <family val="2"/>
      <scheme val="minor"/>
    </font>
    <font>
      <i/>
      <sz val="10"/>
      <color theme="0" tint="-0.499984740745262"/>
      <name val="Arial"/>
      <family val="2"/>
    </font>
    <font>
      <sz val="10"/>
      <color theme="1"/>
      <name val="Arial Narrow"/>
      <family val="2"/>
    </font>
    <font>
      <b/>
      <sz val="10"/>
      <color theme="4" tint="-0.249977111117893"/>
      <name val="Arial"/>
      <family val="2"/>
    </font>
    <font>
      <b/>
      <sz val="10"/>
      <color rgb="FF000000"/>
      <name val="Arial"/>
      <family val="2"/>
    </font>
    <font>
      <b/>
      <sz val="10"/>
      <color rgb="FF0000CC"/>
      <name val="Arial"/>
      <family val="2"/>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indexed="9"/>
        <bgColor theme="0"/>
      </patternFill>
    </fill>
    <fill>
      <patternFill patternType="solid">
        <fgColor indexed="65"/>
        <bgColor theme="0"/>
      </patternFill>
    </fill>
    <fill>
      <patternFill patternType="solid">
        <fgColor theme="4" tint="-0.249977111117893"/>
        <bgColor theme="0"/>
      </patternFill>
    </fill>
    <fill>
      <patternFill patternType="solid">
        <fgColor theme="0"/>
        <bgColor theme="0"/>
      </patternFill>
    </fill>
  </fills>
  <borders count="120">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8"/>
      </left>
      <right style="medium">
        <color indexed="8"/>
      </right>
      <top style="medium">
        <color indexed="8"/>
      </top>
      <bottom style="medium">
        <color indexed="8"/>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bottom/>
      <diagonal/>
    </border>
    <border>
      <left/>
      <right/>
      <top style="thin">
        <color auto="1"/>
      </top>
      <bottom style="thin">
        <color auto="1"/>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style="medium">
        <color indexed="64"/>
      </right>
      <top style="thin">
        <color auto="1"/>
      </top>
      <bottom style="thin">
        <color auto="1"/>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auto="1"/>
      </left>
      <right/>
      <top style="medium">
        <color auto="1"/>
      </top>
      <bottom style="medium">
        <color auto="1"/>
      </bottom>
      <diagonal/>
    </border>
    <border>
      <left style="medium">
        <color indexed="8"/>
      </left>
      <right/>
      <top style="medium">
        <color indexed="64"/>
      </top>
      <bottom style="medium">
        <color indexed="8"/>
      </bottom>
      <diagonal/>
    </border>
    <border>
      <left style="medium">
        <color auto="1"/>
      </left>
      <right style="medium">
        <color indexed="8"/>
      </right>
      <top style="medium">
        <color indexed="64"/>
      </top>
      <bottom style="medium">
        <color indexed="8"/>
      </bottom>
      <diagonal/>
    </border>
    <border>
      <left/>
      <right style="thin">
        <color auto="1"/>
      </right>
      <top style="thin">
        <color auto="1"/>
      </top>
      <bottom style="medium">
        <color auto="1"/>
      </bottom>
      <diagonal/>
    </border>
    <border>
      <left style="medium">
        <color auto="1"/>
      </left>
      <right style="thin">
        <color auto="1"/>
      </right>
      <top/>
      <bottom/>
      <diagonal/>
    </border>
    <border>
      <left/>
      <right style="medium">
        <color indexed="64"/>
      </right>
      <top style="medium">
        <color auto="1"/>
      </top>
      <bottom style="medium">
        <color auto="1"/>
      </bottom>
      <diagonal/>
    </border>
    <border>
      <left/>
      <right style="medium">
        <color indexed="64"/>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auto="1"/>
      </left>
      <right style="medium">
        <color indexed="8"/>
      </right>
      <top style="medium">
        <color indexed="64"/>
      </top>
      <bottom/>
      <diagonal/>
    </border>
    <border>
      <left style="medium">
        <color indexed="8"/>
      </left>
      <right style="medium">
        <color auto="1"/>
      </right>
      <top style="medium">
        <color indexed="64"/>
      </top>
      <bottom/>
      <diagonal/>
    </border>
    <border>
      <left style="medium">
        <color indexed="64"/>
      </left>
      <right style="thin">
        <color auto="1"/>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style="medium">
        <color auto="1"/>
      </left>
      <right/>
      <top style="medium">
        <color auto="1"/>
      </top>
      <bottom style="medium">
        <color auto="1"/>
      </bottom>
      <diagonal/>
    </border>
    <border>
      <left style="medium">
        <color auto="1"/>
      </left>
      <right style="medium">
        <color indexed="64"/>
      </right>
      <top style="medium">
        <color auto="1"/>
      </top>
      <bottom style="medium">
        <color auto="1"/>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auto="1"/>
      </left>
      <right style="medium">
        <color indexed="8"/>
      </right>
      <top style="medium">
        <color indexed="8"/>
      </top>
      <bottom style="medium">
        <color indexed="8"/>
      </bottom>
      <diagonal/>
    </border>
    <border>
      <left style="medium">
        <color auto="1"/>
      </left>
      <right/>
      <top style="medium">
        <color auto="1"/>
      </top>
      <bottom style="medium">
        <color auto="1"/>
      </bottom>
      <diagonal/>
    </border>
    <border>
      <left style="medium">
        <color auto="1"/>
      </left>
      <right style="medium">
        <color indexed="64"/>
      </right>
      <top style="medium">
        <color auto="1"/>
      </top>
      <bottom style="medium">
        <color auto="1"/>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auto="1"/>
      </left>
      <right style="medium">
        <color indexed="8"/>
      </right>
      <top style="medium">
        <color indexed="8"/>
      </top>
      <bottom style="medium">
        <color indexed="64"/>
      </bottom>
      <diagonal/>
    </border>
    <border>
      <left/>
      <right style="medium">
        <color indexed="64"/>
      </right>
      <top/>
      <bottom style="medium">
        <color auto="1"/>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auto="1"/>
      </top>
      <bottom/>
      <diagonal/>
    </border>
    <border>
      <left/>
      <right style="thin">
        <color auto="1"/>
      </right>
      <top style="medium">
        <color indexed="64"/>
      </top>
      <bottom style="medium">
        <color indexed="64"/>
      </bottom>
      <diagonal/>
    </border>
    <border>
      <left/>
      <right/>
      <top style="medium">
        <color indexed="64"/>
      </top>
      <bottom style="medium">
        <color auto="1"/>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top/>
      <bottom style="medium">
        <color indexed="64"/>
      </bottom>
      <diagonal/>
    </border>
    <border>
      <left style="thin">
        <color auto="1"/>
      </left>
      <right/>
      <top style="medium">
        <color auto="1"/>
      </top>
      <bottom style="medium">
        <color indexed="64"/>
      </bottom>
      <diagonal/>
    </border>
    <border>
      <left style="thin">
        <color auto="1"/>
      </left>
      <right/>
      <top style="medium">
        <color indexed="64"/>
      </top>
      <bottom style="thin">
        <color auto="1"/>
      </bottom>
      <diagonal/>
    </border>
    <border>
      <left style="medium">
        <color auto="1"/>
      </left>
      <right style="thin">
        <color auto="1"/>
      </right>
      <top style="medium">
        <color indexed="64"/>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right style="medium">
        <color indexed="64"/>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8"/>
      </top>
      <bottom style="medium">
        <color indexed="8"/>
      </bottom>
      <diagonal/>
    </border>
    <border>
      <left style="medium">
        <color auto="1"/>
      </left>
      <right style="medium">
        <color auto="1"/>
      </right>
      <top style="thin">
        <color auto="1"/>
      </top>
      <bottom style="medium">
        <color indexed="64"/>
      </bottom>
      <diagonal/>
    </border>
    <border>
      <left style="medium">
        <color auto="1"/>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64"/>
      </right>
      <top style="medium">
        <color indexed="8"/>
      </top>
      <bottom style="medium">
        <color indexed="8"/>
      </bottom>
      <diagonal/>
    </border>
    <border>
      <left style="medium">
        <color indexed="64"/>
      </left>
      <right style="medium">
        <color indexed="8"/>
      </right>
      <top/>
      <bottom style="medium">
        <color indexed="8"/>
      </bottom>
      <diagonal/>
    </border>
    <border>
      <left style="medium">
        <color indexed="64"/>
      </left>
      <right style="medium">
        <color indexed="8"/>
      </right>
      <top/>
      <bottom style="medium">
        <color indexed="64"/>
      </bottom>
      <diagonal/>
    </border>
    <border>
      <left style="medium">
        <color indexed="8"/>
      </left>
      <right style="medium">
        <color indexed="64"/>
      </right>
      <top style="medium">
        <color indexed="8"/>
      </top>
      <bottom style="medium">
        <color indexed="64"/>
      </bottom>
      <diagonal/>
    </border>
    <border>
      <left/>
      <right/>
      <top style="medium">
        <color indexed="64"/>
      </top>
      <bottom/>
      <diagonal/>
    </border>
    <border>
      <left style="medium">
        <color indexed="64"/>
      </left>
      <right/>
      <top style="medium">
        <color auto="1"/>
      </top>
      <bottom/>
      <diagonal/>
    </border>
    <border>
      <left/>
      <right style="medium">
        <color indexed="64"/>
      </right>
      <top style="medium">
        <color auto="1"/>
      </top>
      <bottom/>
      <diagonal/>
    </border>
    <border>
      <left style="thin">
        <color auto="1"/>
      </left>
      <right style="medium">
        <color indexed="64"/>
      </right>
      <top style="medium">
        <color indexed="64"/>
      </top>
      <bottom style="medium">
        <color indexed="64"/>
      </bottom>
      <diagonal/>
    </border>
    <border>
      <left/>
      <right/>
      <top style="medium">
        <color indexed="64"/>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auto="1"/>
      </top>
      <bottom style="medium">
        <color indexed="64"/>
      </bottom>
      <diagonal/>
    </border>
    <border>
      <left style="medium">
        <color indexed="64"/>
      </left>
      <right style="thin">
        <color auto="1"/>
      </right>
      <top style="medium">
        <color indexed="64"/>
      </top>
      <bottom/>
      <diagonal/>
    </border>
    <border>
      <left style="medium">
        <color auto="1"/>
      </left>
      <right style="thin">
        <color auto="1"/>
      </right>
      <top style="medium">
        <color indexed="64"/>
      </top>
      <bottom style="thin">
        <color auto="1"/>
      </bottom>
      <diagonal/>
    </border>
    <border>
      <left style="medium">
        <color auto="1"/>
      </left>
      <right style="medium">
        <color indexed="64"/>
      </right>
      <top style="medium">
        <color indexed="64"/>
      </top>
      <bottom style="thin">
        <color auto="1"/>
      </bottom>
      <diagonal/>
    </border>
    <border>
      <left style="thin">
        <color auto="1"/>
      </left>
      <right/>
      <top style="medium">
        <color auto="1"/>
      </top>
      <bottom style="medium">
        <color indexed="64"/>
      </bottom>
      <diagonal/>
    </border>
    <border>
      <left/>
      <right style="medium">
        <color indexed="64"/>
      </right>
      <top style="medium">
        <color indexed="64"/>
      </top>
      <bottom style="thin">
        <color auto="1"/>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90">
    <xf numFmtId="0" fontId="0" fillId="0" borderId="0" xfId="0"/>
    <xf numFmtId="9" fontId="2" fillId="0" borderId="5" xfId="1" applyFont="1" applyBorder="1" applyAlignment="1">
      <alignment horizontal="center" vertical="center" wrapText="1"/>
    </xf>
    <xf numFmtId="0" fontId="3" fillId="0" borderId="5" xfId="0" applyFont="1" applyBorder="1" applyAlignment="1">
      <alignment horizontal="justify" vertical="center" wrapText="1"/>
    </xf>
    <xf numFmtId="14"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0" fillId="3" borderId="0" xfId="0" applyFill="1"/>
    <xf numFmtId="0" fontId="3"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0" fillId="0" borderId="0" xfId="0" applyBorder="1"/>
    <xf numFmtId="0" fontId="6" fillId="3" borderId="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3" fillId="0" borderId="28" xfId="0" applyFont="1" applyBorder="1" applyAlignment="1">
      <alignment horizontal="justify" vertical="center" wrapText="1"/>
    </xf>
    <xf numFmtId="0" fontId="6" fillId="0" borderId="11" xfId="0" applyFont="1" applyBorder="1" applyAlignment="1">
      <alignment horizontal="center" vertical="center" wrapText="1"/>
    </xf>
    <xf numFmtId="9" fontId="6" fillId="3" borderId="11" xfId="1" applyFont="1" applyFill="1" applyBorder="1" applyAlignment="1">
      <alignment horizontal="center" vertical="center"/>
    </xf>
    <xf numFmtId="0" fontId="7" fillId="0" borderId="29" xfId="0" applyFont="1" applyBorder="1" applyAlignment="1">
      <alignment horizontal="center" vertical="center" wrapText="1"/>
    </xf>
    <xf numFmtId="0" fontId="17" fillId="5" borderId="0" xfId="0" applyFont="1" applyFill="1" applyBorder="1"/>
    <xf numFmtId="0" fontId="19" fillId="4" borderId="0" xfId="0" applyFont="1" applyFill="1" applyBorder="1" applyAlignment="1">
      <alignment horizontal="left" vertical="top" wrapText="1"/>
    </xf>
    <xf numFmtId="0" fontId="0" fillId="0" borderId="0" xfId="0" applyBorder="1" applyAlignment="1"/>
    <xf numFmtId="0" fontId="0" fillId="0" borderId="0" xfId="0" applyFill="1"/>
    <xf numFmtId="0" fontId="22" fillId="0" borderId="5" xfId="0" applyFont="1" applyBorder="1" applyAlignment="1">
      <alignment horizontal="center" vertical="center" wrapText="1"/>
    </xf>
    <xf numFmtId="0" fontId="22" fillId="0" borderId="5" xfId="0" applyFont="1" applyBorder="1" applyAlignment="1">
      <alignment horizontal="justify" vertical="center" wrapText="1"/>
    </xf>
    <xf numFmtId="14" fontId="22" fillId="0" borderId="5" xfId="0" applyNumberFormat="1" applyFont="1" applyBorder="1" applyAlignment="1">
      <alignment horizontal="center" vertical="center" wrapText="1"/>
    </xf>
    <xf numFmtId="0" fontId="22" fillId="0" borderId="4" xfId="0" applyFont="1" applyBorder="1" applyAlignment="1">
      <alignment horizontal="justify" vertical="center" wrapText="1"/>
    </xf>
    <xf numFmtId="9" fontId="23" fillId="0" borderId="5" xfId="1" applyFont="1" applyBorder="1" applyAlignment="1">
      <alignment horizontal="center" vertical="center" wrapText="1"/>
    </xf>
    <xf numFmtId="0" fontId="20" fillId="0" borderId="0" xfId="0" applyFont="1"/>
    <xf numFmtId="0" fontId="3" fillId="0" borderId="5" xfId="0" applyFont="1" applyBorder="1" applyAlignment="1">
      <alignment horizontal="center" vertical="center" wrapText="1"/>
    </xf>
    <xf numFmtId="0" fontId="0" fillId="0" borderId="5" xfId="0" applyBorder="1"/>
    <xf numFmtId="17" fontId="0" fillId="0" borderId="5" xfId="0" applyNumberFormat="1" applyBorder="1"/>
    <xf numFmtId="0" fontId="26" fillId="0" borderId="0" xfId="0" applyFont="1"/>
    <xf numFmtId="0" fontId="26" fillId="0" borderId="5" xfId="0" applyFont="1" applyBorder="1"/>
    <xf numFmtId="0" fontId="27" fillId="0" borderId="5" xfId="0" applyFont="1" applyBorder="1" applyAlignment="1">
      <alignment horizontal="center" wrapText="1"/>
    </xf>
    <xf numFmtId="0" fontId="0" fillId="0" borderId="5" xfId="0" applyBorder="1" applyAlignment="1">
      <alignment horizontal="center"/>
    </xf>
    <xf numFmtId="0" fontId="26" fillId="0" borderId="0" xfId="0" applyFont="1" applyAlignment="1"/>
    <xf numFmtId="0" fontId="14" fillId="0" borderId="52" xfId="0" applyFont="1" applyBorder="1" applyAlignment="1">
      <alignment vertical="center" wrapText="1"/>
    </xf>
    <xf numFmtId="0" fontId="14" fillId="0" borderId="53" xfId="0" applyFont="1" applyBorder="1" applyAlignment="1">
      <alignment vertical="center" wrapText="1"/>
    </xf>
    <xf numFmtId="0" fontId="28" fillId="3" borderId="24"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29" fillId="0" borderId="5"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14" fontId="13" fillId="0" borderId="2"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justify" vertical="center" wrapText="1"/>
    </xf>
    <xf numFmtId="9" fontId="13" fillId="0" borderId="5" xfId="1" applyFont="1" applyBorder="1" applyAlignment="1">
      <alignment horizontal="center" vertical="center" wrapText="1"/>
    </xf>
    <xf numFmtId="0" fontId="13" fillId="0" borderId="5" xfId="0" applyFont="1" applyFill="1" applyBorder="1" applyAlignment="1">
      <alignment horizontal="justify" vertical="center" wrapText="1"/>
    </xf>
    <xf numFmtId="9" fontId="13" fillId="0" borderId="5" xfId="1" applyFont="1" applyFill="1" applyBorder="1" applyAlignment="1">
      <alignment horizontal="center" vertical="center" wrapText="1"/>
    </xf>
    <xf numFmtId="0" fontId="13" fillId="0" borderId="5" xfId="0" applyFont="1" applyBorder="1" applyAlignment="1">
      <alignment vertical="center" wrapText="1"/>
    </xf>
    <xf numFmtId="0" fontId="13" fillId="0" borderId="4" xfId="0" applyFont="1" applyFill="1" applyBorder="1" applyAlignment="1">
      <alignment horizontal="justify" vertical="center" wrapText="1"/>
    </xf>
    <xf numFmtId="0" fontId="28" fillId="3" borderId="10" xfId="0" applyFont="1" applyFill="1" applyBorder="1" applyAlignment="1">
      <alignment horizontal="center" vertical="center" wrapText="1"/>
    </xf>
    <xf numFmtId="9" fontId="28" fillId="3" borderId="11" xfId="1" applyFont="1" applyFill="1" applyBorder="1" applyAlignment="1">
      <alignment horizontal="center" vertical="center"/>
    </xf>
    <xf numFmtId="0" fontId="28" fillId="0" borderId="11" xfId="0" applyFont="1" applyFill="1" applyBorder="1" applyAlignment="1">
      <alignment horizontal="center" vertical="center" wrapText="1"/>
    </xf>
    <xf numFmtId="0" fontId="28" fillId="3" borderId="58"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3" fillId="4" borderId="59" xfId="0" applyFont="1" applyFill="1" applyBorder="1" applyAlignment="1">
      <alignment horizontal="justify" vertical="center" wrapText="1"/>
    </xf>
    <xf numFmtId="0" fontId="33" fillId="7" borderId="60" xfId="0" applyFont="1" applyFill="1" applyBorder="1" applyAlignment="1">
      <alignment horizontal="justify" vertical="center" wrapText="1"/>
    </xf>
    <xf numFmtId="0" fontId="13" fillId="0" borderId="28" xfId="0" applyFont="1" applyBorder="1" applyAlignment="1">
      <alignment horizontal="center" vertical="center" wrapText="1"/>
    </xf>
    <xf numFmtId="0" fontId="13" fillId="5" borderId="15" xfId="0" applyFont="1" applyFill="1" applyBorder="1" applyAlignment="1">
      <alignment horizontal="justify" vertical="center" wrapText="1"/>
    </xf>
    <xf numFmtId="9" fontId="13" fillId="5" borderId="63" xfId="0" applyNumberFormat="1" applyFont="1" applyFill="1" applyBorder="1" applyAlignment="1">
      <alignment horizontal="center" vertical="center"/>
    </xf>
    <xf numFmtId="9" fontId="13" fillId="5" borderId="64" xfId="0" applyNumberFormat="1" applyFont="1" applyFill="1" applyBorder="1" applyAlignment="1">
      <alignment horizontal="center" vertical="center"/>
    </xf>
    <xf numFmtId="0" fontId="33" fillId="4" borderId="60" xfId="0" applyFont="1" applyFill="1" applyBorder="1" applyAlignment="1">
      <alignment horizontal="justify" vertical="center" wrapText="1"/>
    </xf>
    <xf numFmtId="0" fontId="33" fillId="4" borderId="65" xfId="0" applyFont="1" applyFill="1" applyBorder="1" applyAlignment="1">
      <alignment horizontal="justify" vertical="center" wrapText="1"/>
    </xf>
    <xf numFmtId="0" fontId="33" fillId="7" borderId="66" xfId="0" applyFont="1" applyFill="1" applyBorder="1" applyAlignment="1">
      <alignment horizontal="justify" vertical="center" wrapText="1"/>
    </xf>
    <xf numFmtId="9" fontId="13" fillId="5" borderId="69" xfId="0" applyNumberFormat="1" applyFont="1" applyFill="1" applyBorder="1" applyAlignment="1">
      <alignment horizontal="center" vertical="center"/>
    </xf>
    <xf numFmtId="9" fontId="13" fillId="5" borderId="70" xfId="0" applyNumberFormat="1" applyFont="1" applyFill="1" applyBorder="1" applyAlignment="1">
      <alignment horizontal="center" vertical="center"/>
    </xf>
    <xf numFmtId="0" fontId="33" fillId="4" borderId="72" xfId="0" applyFont="1" applyFill="1" applyBorder="1" applyAlignment="1">
      <alignment horizontal="justify" vertical="center" wrapText="1"/>
    </xf>
    <xf numFmtId="0" fontId="13" fillId="0" borderId="29" xfId="0" applyFont="1" applyBorder="1" applyAlignment="1">
      <alignment horizontal="center" vertical="center" wrapText="1"/>
    </xf>
    <xf numFmtId="0" fontId="33" fillId="4" borderId="21" xfId="0" applyFont="1" applyFill="1" applyBorder="1" applyAlignment="1">
      <alignment horizontal="center" vertical="center" wrapText="1"/>
    </xf>
    <xf numFmtId="0" fontId="33" fillId="4" borderId="0" xfId="0" applyFont="1" applyFill="1" applyBorder="1" applyAlignment="1">
      <alignment horizontal="justify" vertical="center" wrapText="1"/>
    </xf>
    <xf numFmtId="0" fontId="33" fillId="7" borderId="0" xfId="0" applyFont="1" applyFill="1" applyBorder="1" applyAlignment="1">
      <alignment horizontal="justify" vertical="center" wrapText="1"/>
    </xf>
    <xf numFmtId="14" fontId="33" fillId="4" borderId="0" xfId="0" applyNumberFormat="1" applyFont="1" applyFill="1" applyBorder="1" applyAlignment="1">
      <alignment horizontal="justify" vertical="center" wrapText="1"/>
    </xf>
    <xf numFmtId="0" fontId="13" fillId="0" borderId="0" xfId="0" applyFont="1" applyBorder="1" applyAlignment="1">
      <alignment horizontal="center" vertical="center" wrapText="1"/>
    </xf>
    <xf numFmtId="9" fontId="13" fillId="5" borderId="8" xfId="0" applyNumberFormat="1" applyFont="1" applyFill="1" applyBorder="1" applyAlignment="1">
      <alignment horizontal="center" vertical="center"/>
    </xf>
    <xf numFmtId="0" fontId="36" fillId="0" borderId="15" xfId="0" applyFont="1" applyBorder="1"/>
    <xf numFmtId="9" fontId="13" fillId="5" borderId="75" xfId="0" applyNumberFormat="1" applyFont="1" applyFill="1" applyBorder="1" applyAlignment="1">
      <alignment horizontal="center" vertical="center"/>
    </xf>
    <xf numFmtId="0" fontId="38" fillId="5" borderId="8" xfId="0" applyFont="1" applyFill="1" applyBorder="1"/>
    <xf numFmtId="0" fontId="39" fillId="7" borderId="70" xfId="0" applyFont="1" applyFill="1" applyBorder="1" applyAlignment="1">
      <alignment horizontal="center" vertical="center" wrapText="1"/>
    </xf>
    <xf numFmtId="9" fontId="32" fillId="2" borderId="76" xfId="1" applyFont="1" applyFill="1" applyBorder="1" applyAlignment="1">
      <alignment horizontal="center" vertical="center"/>
    </xf>
    <xf numFmtId="9" fontId="32" fillId="2" borderId="77" xfId="1" applyFont="1" applyFill="1" applyBorder="1" applyAlignment="1">
      <alignment horizontal="center" vertical="center"/>
    </xf>
    <xf numFmtId="0" fontId="36" fillId="0" borderId="0" xfId="0" applyFont="1"/>
    <xf numFmtId="0" fontId="36" fillId="3" borderId="0" xfId="0" applyFont="1" applyFill="1"/>
    <xf numFmtId="0" fontId="10" fillId="3" borderId="81"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0" fillId="3" borderId="84"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4" fillId="0" borderId="86" xfId="0" applyFont="1" applyBorder="1" applyAlignment="1">
      <alignment vertical="center" wrapText="1"/>
    </xf>
    <xf numFmtId="0" fontId="21" fillId="0" borderId="87" xfId="0" applyFont="1" applyBorder="1" applyAlignment="1">
      <alignment vertical="center" wrapText="1"/>
    </xf>
    <xf numFmtId="0" fontId="22" fillId="0" borderId="11" xfId="0" applyFont="1" applyBorder="1" applyAlignment="1">
      <alignment horizontal="center" vertical="center" wrapText="1"/>
    </xf>
    <xf numFmtId="0" fontId="22" fillId="0" borderId="11" xfId="0" applyFont="1" applyBorder="1" applyAlignment="1">
      <alignment horizontal="justify" vertical="center" wrapText="1"/>
    </xf>
    <xf numFmtId="14" fontId="22" fillId="0" borderId="11" xfId="0" applyNumberFormat="1" applyFont="1" applyBorder="1" applyAlignment="1">
      <alignment horizontal="center" vertical="center" wrapText="1"/>
    </xf>
    <xf numFmtId="0" fontId="22" fillId="0" borderId="88" xfId="0" applyFont="1" applyBorder="1" applyAlignment="1">
      <alignment horizontal="justify" vertical="center" wrapText="1"/>
    </xf>
    <xf numFmtId="0" fontId="22" fillId="0" borderId="10" xfId="0" applyFont="1" applyBorder="1" applyAlignment="1">
      <alignment horizontal="justify" vertical="center" wrapText="1"/>
    </xf>
    <xf numFmtId="9" fontId="23" fillId="0" borderId="11" xfId="1" applyFont="1" applyBorder="1" applyAlignment="1">
      <alignment horizontal="center" vertical="center" wrapText="1"/>
    </xf>
    <xf numFmtId="9" fontId="23" fillId="0" borderId="29" xfId="1" applyFont="1" applyBorder="1" applyAlignment="1">
      <alignment horizontal="center" vertical="center" wrapText="1"/>
    </xf>
    <xf numFmtId="0" fontId="10" fillId="3" borderId="87" xfId="0" applyFont="1" applyFill="1" applyBorder="1" applyAlignment="1">
      <alignment horizontal="center" vertical="center" wrapText="1"/>
    </xf>
    <xf numFmtId="9" fontId="10" fillId="3" borderId="87" xfId="1" applyFont="1" applyFill="1" applyBorder="1" applyAlignment="1">
      <alignment horizontal="center" vertical="center"/>
    </xf>
    <xf numFmtId="9" fontId="23" fillId="0" borderId="37" xfId="1" applyFont="1" applyBorder="1" applyAlignment="1">
      <alignment horizontal="center" vertical="center" wrapText="1"/>
    </xf>
    <xf numFmtId="9" fontId="10" fillId="3" borderId="75" xfId="1" applyFont="1" applyFill="1" applyBorder="1" applyAlignment="1">
      <alignment horizontal="center" vertical="center"/>
    </xf>
    <xf numFmtId="0" fontId="22" fillId="0" borderId="92" xfId="0" applyFont="1" applyBorder="1" applyAlignment="1">
      <alignment horizontal="justify" vertical="center" wrapText="1"/>
    </xf>
    <xf numFmtId="0" fontId="22" fillId="0" borderId="95" xfId="0" applyFont="1" applyBorder="1" applyAlignment="1">
      <alignment horizontal="justify" vertical="center" wrapText="1"/>
    </xf>
    <xf numFmtId="0" fontId="10" fillId="3" borderId="77" xfId="0" applyFont="1" applyFill="1" applyBorder="1" applyAlignment="1">
      <alignment horizontal="center" vertical="center" wrapText="1"/>
    </xf>
    <xf numFmtId="0" fontId="0" fillId="0" borderId="78" xfId="0" applyBorder="1"/>
    <xf numFmtId="0" fontId="0" fillId="0" borderId="79" xfId="0" applyBorder="1"/>
    <xf numFmtId="0" fontId="0" fillId="0" borderId="80" xfId="0" applyBorder="1"/>
    <xf numFmtId="0" fontId="28" fillId="3" borderId="86" xfId="0" applyFont="1" applyFill="1" applyBorder="1" applyAlignment="1">
      <alignment horizontal="center" vertical="center" wrapText="1"/>
    </xf>
    <xf numFmtId="0" fontId="28" fillId="3" borderId="87" xfId="0" applyFont="1" applyFill="1" applyBorder="1" applyAlignment="1">
      <alignment horizontal="center" vertical="center" wrapText="1"/>
    </xf>
    <xf numFmtId="0" fontId="28" fillId="3" borderId="76" xfId="0" applyFont="1" applyFill="1" applyBorder="1" applyAlignment="1">
      <alignment horizontal="center" vertical="center" wrapText="1"/>
    </xf>
    <xf numFmtId="0" fontId="28" fillId="3" borderId="77" xfId="0" applyFont="1" applyFill="1" applyBorder="1" applyAlignment="1">
      <alignment horizontal="center"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35" fillId="0" borderId="1" xfId="0" applyFont="1" applyBorder="1" applyAlignment="1">
      <alignment horizontal="justify" vertical="center" wrapText="1"/>
    </xf>
    <xf numFmtId="9" fontId="13" fillId="0" borderId="2" xfId="1" applyFont="1" applyBorder="1" applyAlignment="1">
      <alignment horizontal="center" vertical="center" wrapText="1"/>
    </xf>
    <xf numFmtId="9" fontId="13" fillId="0" borderId="35" xfId="1" applyFont="1" applyBorder="1" applyAlignment="1">
      <alignment horizontal="center" vertical="center" wrapText="1"/>
    </xf>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0" fontId="35" fillId="0" borderId="4" xfId="0" applyFont="1" applyBorder="1" applyAlignment="1">
      <alignment horizontal="justify" vertical="center" wrapText="1"/>
    </xf>
    <xf numFmtId="9" fontId="13" fillId="0" borderId="28" xfId="1" applyFont="1" applyBorder="1" applyAlignment="1">
      <alignment horizontal="center" vertical="center" wrapText="1"/>
    </xf>
    <xf numFmtId="0" fontId="29" fillId="0" borderId="2" xfId="0" applyFont="1" applyBorder="1" applyAlignment="1">
      <alignment horizontal="center" vertical="center" wrapText="1"/>
    </xf>
    <xf numFmtId="0" fontId="13" fillId="0" borderId="6" xfId="0" applyFont="1" applyBorder="1" applyAlignment="1">
      <alignment horizontal="justify" vertical="center" wrapText="1"/>
    </xf>
    <xf numFmtId="0" fontId="41" fillId="0" borderId="87" xfId="0" applyFont="1" applyBorder="1" applyAlignment="1">
      <alignment horizontal="center" vertical="center" wrapText="1"/>
    </xf>
    <xf numFmtId="9" fontId="32" fillId="2" borderId="87" xfId="1" applyFont="1" applyFill="1" applyBorder="1" applyAlignment="1">
      <alignment horizontal="center" vertical="center"/>
    </xf>
    <xf numFmtId="9" fontId="13" fillId="5" borderId="90" xfId="0" applyNumberFormat="1" applyFont="1" applyFill="1" applyBorder="1" applyAlignment="1">
      <alignment horizontal="center" vertical="center"/>
    </xf>
    <xf numFmtId="9" fontId="13" fillId="5" borderId="15" xfId="0" applyNumberFormat="1" applyFont="1" applyFill="1" applyBorder="1" applyAlignment="1">
      <alignment horizontal="center" vertical="center"/>
    </xf>
    <xf numFmtId="0" fontId="33" fillId="4" borderId="103" xfId="0" applyFont="1" applyFill="1" applyBorder="1" applyAlignment="1">
      <alignment horizontal="justify" vertical="center" wrapText="1"/>
    </xf>
    <xf numFmtId="0" fontId="33" fillId="4" borderId="106" xfId="0" applyFont="1" applyFill="1" applyBorder="1" applyAlignment="1">
      <alignment horizontal="justify" vertical="center" wrapText="1"/>
    </xf>
    <xf numFmtId="0" fontId="10" fillId="3" borderId="30" xfId="0" applyFont="1" applyFill="1" applyBorder="1" applyAlignment="1">
      <alignment horizontal="center" vertical="center" wrapText="1"/>
    </xf>
    <xf numFmtId="0" fontId="10" fillId="3" borderId="97" xfId="0"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10" fillId="3" borderId="113" xfId="0" applyFont="1" applyFill="1" applyBorder="1" applyAlignment="1">
      <alignment horizontal="center" vertical="center" wrapText="1"/>
    </xf>
    <xf numFmtId="0" fontId="10" fillId="0" borderId="114" xfId="0" applyFont="1" applyBorder="1" applyAlignment="1">
      <alignment vertical="center" wrapText="1"/>
    </xf>
    <xf numFmtId="0" fontId="22" fillId="0" borderId="114" xfId="0" applyFont="1" applyBorder="1" applyAlignment="1">
      <alignment vertical="center" wrapText="1"/>
    </xf>
    <xf numFmtId="0" fontId="22" fillId="0" borderId="113" xfId="0" applyFont="1" applyBorder="1" applyAlignment="1">
      <alignment horizontal="center" vertical="center" wrapText="1"/>
    </xf>
    <xf numFmtId="0" fontId="22" fillId="0" borderId="113" xfId="0" applyFont="1" applyBorder="1" applyAlignment="1">
      <alignment horizontal="justify" vertical="center" wrapText="1"/>
    </xf>
    <xf numFmtId="14" fontId="22" fillId="0" borderId="113" xfId="0" applyNumberFormat="1" applyFont="1" applyBorder="1" applyAlignment="1">
      <alignment horizontal="center" vertical="center" wrapText="1"/>
    </xf>
    <xf numFmtId="0" fontId="22" fillId="0" borderId="116" xfId="0" applyFont="1" applyBorder="1" applyAlignment="1">
      <alignment horizontal="justify" vertical="center" wrapText="1"/>
    </xf>
    <xf numFmtId="9" fontId="23" fillId="0" borderId="113" xfId="1" applyFont="1" applyBorder="1" applyAlignment="1">
      <alignment horizontal="center" vertical="center" wrapText="1"/>
    </xf>
    <xf numFmtId="0" fontId="22" fillId="0" borderId="117" xfId="0" applyFont="1" applyBorder="1" applyAlignment="1">
      <alignment horizontal="justify" vertical="center" wrapText="1"/>
    </xf>
    <xf numFmtId="9" fontId="23" fillId="0" borderId="119" xfId="1" applyFont="1" applyBorder="1" applyAlignment="1">
      <alignment horizontal="center" vertical="center" wrapText="1"/>
    </xf>
    <xf numFmtId="0" fontId="0" fillId="0" borderId="107" xfId="0" applyBorder="1"/>
    <xf numFmtId="0" fontId="12" fillId="0" borderId="18" xfId="0" applyFont="1" applyBorder="1" applyAlignment="1">
      <alignment vertical="center" wrapText="1"/>
    </xf>
    <xf numFmtId="0" fontId="29" fillId="0" borderId="18" xfId="0" applyFont="1" applyBorder="1" applyAlignment="1">
      <alignment vertical="center" wrapText="1"/>
    </xf>
    <xf numFmtId="0" fontId="29" fillId="0" borderId="113" xfId="0" applyFont="1" applyBorder="1" applyAlignment="1">
      <alignment horizontal="center" vertical="center" wrapText="1"/>
    </xf>
    <xf numFmtId="0" fontId="16" fillId="3" borderId="63"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6" fillId="3" borderId="96" xfId="0"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82" xfId="0" applyFont="1" applyBorder="1" applyAlignment="1">
      <alignment horizontal="center" vertical="center" wrapText="1"/>
    </xf>
    <xf numFmtId="0" fontId="28" fillId="3" borderId="9"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29" fillId="0" borderId="5" xfId="0" applyFont="1" applyBorder="1" applyAlignment="1">
      <alignment horizontal="center" vertical="center" wrapText="1"/>
    </xf>
    <xf numFmtId="0" fontId="30" fillId="3" borderId="8" xfId="0" applyFont="1" applyFill="1" applyBorder="1" applyAlignment="1">
      <alignment horizontal="left" vertical="center" wrapText="1"/>
    </xf>
    <xf numFmtId="0" fontId="32" fillId="6" borderId="94" xfId="0" applyFont="1" applyFill="1" applyBorder="1" applyAlignment="1">
      <alignment horizontal="center" vertical="center" wrapText="1"/>
    </xf>
    <xf numFmtId="0" fontId="32" fillId="6" borderId="99"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0" xfId="0" applyFont="1" applyBorder="1" applyAlignment="1">
      <alignment horizontal="center" vertical="center" wrapText="1"/>
    </xf>
    <xf numFmtId="0" fontId="33" fillId="4" borderId="65" xfId="0" applyFont="1" applyFill="1" applyBorder="1" applyAlignment="1">
      <alignment horizontal="justify" vertical="center" wrapText="1"/>
    </xf>
    <xf numFmtId="0" fontId="33" fillId="4" borderId="66" xfId="0" applyFont="1" applyFill="1" applyBorder="1" applyAlignment="1">
      <alignment horizontal="justify" vertical="center" wrapText="1"/>
    </xf>
    <xf numFmtId="14" fontId="33" fillId="4" borderId="68" xfId="0" applyNumberFormat="1" applyFont="1" applyFill="1" applyBorder="1" applyAlignment="1">
      <alignment horizontal="justify" vertical="center" wrapText="1"/>
    </xf>
    <xf numFmtId="0" fontId="33" fillId="7" borderId="98" xfId="0" applyFont="1" applyFill="1" applyBorder="1" applyAlignment="1">
      <alignment horizontal="justify" vertical="center" wrapText="1"/>
    </xf>
    <xf numFmtId="0" fontId="33" fillId="7" borderId="65" xfId="0" applyFont="1" applyFill="1" applyBorder="1" applyAlignment="1">
      <alignment horizontal="justify" vertical="center" wrapText="1"/>
    </xf>
    <xf numFmtId="0" fontId="33" fillId="4" borderId="71" xfId="0" applyFont="1" applyFill="1" applyBorder="1" applyAlignment="1">
      <alignment horizontal="justify" vertical="center" wrapText="1"/>
    </xf>
    <xf numFmtId="0" fontId="33" fillId="4" borderId="72" xfId="0" applyFont="1" applyFill="1" applyBorder="1" applyAlignment="1">
      <alignment horizontal="justify" vertical="center" wrapText="1"/>
    </xf>
    <xf numFmtId="0" fontId="33" fillId="4" borderId="73" xfId="0" applyFont="1" applyFill="1" applyBorder="1" applyAlignment="1">
      <alignment horizontal="justify" vertical="center" wrapText="1"/>
    </xf>
    <xf numFmtId="14" fontId="33" fillId="4" borderId="74" xfId="0" applyNumberFormat="1" applyFont="1" applyFill="1" applyBorder="1" applyAlignment="1">
      <alignment horizontal="justify" vertical="center" wrapText="1"/>
    </xf>
    <xf numFmtId="0" fontId="33" fillId="7" borderId="59" xfId="0" applyFont="1" applyFill="1" applyBorder="1" applyAlignment="1">
      <alignment horizontal="justify" vertical="center" wrapText="1"/>
    </xf>
    <xf numFmtId="0" fontId="33" fillId="4" borderId="61" xfId="0" applyFont="1" applyFill="1" applyBorder="1" applyAlignment="1">
      <alignment horizontal="justify" vertical="center" wrapText="1"/>
    </xf>
    <xf numFmtId="0" fontId="33" fillId="4" borderId="59" xfId="0" applyFont="1" applyFill="1" applyBorder="1" applyAlignment="1">
      <alignment horizontal="justify" vertical="center" wrapText="1"/>
    </xf>
    <xf numFmtId="0" fontId="33" fillId="4" borderId="60" xfId="0" applyFont="1" applyFill="1" applyBorder="1" applyAlignment="1">
      <alignment horizontal="justify" vertical="center" wrapText="1"/>
    </xf>
    <xf numFmtId="14" fontId="33" fillId="4" borderId="62" xfId="0" applyNumberFormat="1" applyFont="1" applyFill="1" applyBorder="1" applyAlignment="1">
      <alignment horizontal="justify" vertical="center" wrapText="1"/>
    </xf>
    <xf numFmtId="0" fontId="33" fillId="4" borderId="102" xfId="0" applyFont="1" applyFill="1" applyBorder="1" applyAlignment="1">
      <alignment horizontal="center" vertical="center" wrapText="1"/>
    </xf>
    <xf numFmtId="0" fontId="33" fillId="4" borderId="104" xfId="0" applyFont="1" applyFill="1" applyBorder="1" applyAlignment="1">
      <alignment horizontal="center" vertical="center" wrapText="1"/>
    </xf>
    <xf numFmtId="0" fontId="31" fillId="4" borderId="100" xfId="0" applyFont="1" applyFill="1" applyBorder="1" applyAlignment="1">
      <alignment horizontal="center" vertical="center" wrapText="1"/>
    </xf>
    <xf numFmtId="0" fontId="31" fillId="4" borderId="101"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54"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7" fillId="0" borderId="31" xfId="0" applyFont="1" applyBorder="1" applyAlignment="1">
      <alignment horizontal="left" vertical="center" wrapText="1"/>
    </xf>
    <xf numFmtId="0" fontId="37" fillId="0" borderId="32" xfId="0" applyFont="1" applyBorder="1" applyAlignment="1">
      <alignment horizontal="left" vertical="center" wrapText="1"/>
    </xf>
    <xf numFmtId="0" fontId="31" fillId="7" borderId="98"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2" fillId="6" borderId="93" xfId="0" applyFont="1" applyFill="1" applyBorder="1" applyAlignment="1">
      <alignment horizontal="center" vertical="center" wrapText="1"/>
    </xf>
    <xf numFmtId="0" fontId="32" fillId="6" borderId="10" xfId="0" applyFont="1" applyFill="1" applyBorder="1" applyAlignment="1">
      <alignment horizontal="center" vertical="center" wrapText="1"/>
    </xf>
    <xf numFmtId="0" fontId="32" fillId="6" borderId="92" xfId="0" applyFont="1" applyFill="1" applyBorder="1" applyAlignment="1">
      <alignment horizontal="center" vertical="center" wrapText="1"/>
    </xf>
    <xf numFmtId="0" fontId="32" fillId="6" borderId="88" xfId="0" applyFont="1" applyFill="1" applyBorder="1" applyAlignment="1">
      <alignment horizontal="center" vertical="center" wrapText="1"/>
    </xf>
    <xf numFmtId="0" fontId="33" fillId="4" borderId="105" xfId="0" applyFont="1" applyFill="1" applyBorder="1" applyAlignment="1">
      <alignment horizontal="center" vertical="center" wrapText="1"/>
    </xf>
    <xf numFmtId="0" fontId="33" fillId="4" borderId="67" xfId="0" applyFont="1" applyFill="1" applyBorder="1" applyAlignment="1">
      <alignment horizontal="justify" vertical="center" wrapText="1"/>
    </xf>
    <xf numFmtId="0" fontId="18" fillId="4" borderId="2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14" fillId="0" borderId="48" xfId="0" applyFont="1" applyBorder="1" applyAlignment="1">
      <alignment horizontal="center" vertical="center" wrapText="1"/>
    </xf>
    <xf numFmtId="0" fontId="14"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1" xfId="0" applyFont="1" applyBorder="1" applyAlignment="1">
      <alignment horizontal="center" vertical="center"/>
    </xf>
    <xf numFmtId="0" fontId="15" fillId="0" borderId="46" xfId="0" applyFont="1" applyBorder="1" applyAlignment="1">
      <alignment horizontal="center" vertical="center"/>
    </xf>
    <xf numFmtId="0" fontId="14" fillId="0" borderId="49" xfId="0" applyFont="1" applyBorder="1" applyAlignment="1">
      <alignment horizontal="center" vertical="center" wrapText="1"/>
    </xf>
    <xf numFmtId="0" fontId="14" fillId="0" borderId="107"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8" xfId="0" applyFont="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96" xfId="0" applyFont="1" applyFill="1" applyBorder="1" applyAlignment="1">
      <alignment horizontal="center" vertical="center" wrapText="1"/>
    </xf>
    <xf numFmtId="0" fontId="10" fillId="3" borderId="108" xfId="0" applyFont="1" applyFill="1" applyBorder="1" applyAlignment="1">
      <alignment horizontal="center" vertical="center" wrapText="1"/>
    </xf>
    <xf numFmtId="0" fontId="10" fillId="3" borderId="107" xfId="0" applyFont="1" applyFill="1" applyBorder="1" applyAlignment="1">
      <alignment horizontal="center" vertical="center" wrapText="1"/>
    </xf>
    <xf numFmtId="0" fontId="10" fillId="3" borderId="109" xfId="0" applyFont="1" applyFill="1" applyBorder="1" applyAlignment="1">
      <alignment horizontal="center" vertical="center" wrapText="1"/>
    </xf>
    <xf numFmtId="0" fontId="20" fillId="0" borderId="78" xfId="0" applyFont="1" applyBorder="1" applyAlignment="1">
      <alignment horizontal="center"/>
    </xf>
    <xf numFmtId="0" fontId="20" fillId="0" borderId="79" xfId="0" applyFont="1" applyBorder="1" applyAlignment="1">
      <alignment horizontal="center"/>
    </xf>
    <xf numFmtId="0" fontId="20" fillId="0" borderId="107" xfId="0" applyFont="1" applyBorder="1" applyAlignment="1">
      <alignment horizontal="center"/>
    </xf>
    <xf numFmtId="0" fontId="20" fillId="0" borderId="80" xfId="0" applyFont="1" applyBorder="1" applyAlignment="1">
      <alignment horizontal="center"/>
    </xf>
    <xf numFmtId="0" fontId="10" fillId="0" borderId="118"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112" xfId="0" applyFont="1" applyBorder="1" applyAlignment="1">
      <alignment horizontal="center" vertical="center" wrapText="1"/>
    </xf>
    <xf numFmtId="0" fontId="24" fillId="0" borderId="30" xfId="0" applyFont="1" applyBorder="1" applyAlignment="1">
      <alignment horizontal="left" vertical="center" wrapText="1"/>
    </xf>
    <xf numFmtId="0" fontId="24" fillId="0" borderId="111" xfId="0" applyFont="1" applyBorder="1" applyAlignment="1">
      <alignment horizontal="left" vertical="center" wrapText="1"/>
    </xf>
    <xf numFmtId="0" fontId="24" fillId="0" borderId="112" xfId="0" applyFont="1" applyBorder="1" applyAlignment="1">
      <alignment horizontal="left" vertical="center" wrapText="1"/>
    </xf>
    <xf numFmtId="0" fontId="14" fillId="0" borderId="115" xfId="0" applyFont="1" applyBorder="1" applyAlignment="1">
      <alignment horizontal="center" vertical="center" wrapText="1"/>
    </xf>
    <xf numFmtId="0" fontId="14" fillId="0" borderId="86" xfId="0" applyFont="1" applyBorder="1" applyAlignment="1">
      <alignment horizontal="center" vertical="center" wrapText="1"/>
    </xf>
    <xf numFmtId="0" fontId="37" fillId="0" borderId="44" xfId="0" applyFont="1" applyBorder="1" applyAlignment="1">
      <alignment horizontal="left" vertical="center" wrapText="1"/>
    </xf>
    <xf numFmtId="0" fontId="25" fillId="3" borderId="31"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82" xfId="0" applyFont="1" applyFill="1" applyBorder="1" applyAlignment="1">
      <alignment horizontal="center" vertical="center" wrapText="1"/>
    </xf>
    <xf numFmtId="0" fontId="5" fillId="3" borderId="81" xfId="0" applyFont="1" applyFill="1" applyBorder="1" applyAlignment="1">
      <alignment horizontal="center" vertical="center" wrapText="1"/>
    </xf>
    <xf numFmtId="0" fontId="5" fillId="3" borderId="91" xfId="0" applyFont="1" applyFill="1" applyBorder="1" applyAlignment="1">
      <alignment horizontal="center" vertical="center" wrapText="1"/>
    </xf>
    <xf numFmtId="0" fontId="5" fillId="3" borderId="111" xfId="0" applyFont="1" applyFill="1" applyBorder="1" applyAlignment="1">
      <alignment horizontal="center" vertical="center" wrapText="1"/>
    </xf>
    <xf numFmtId="0" fontId="5" fillId="3" borderId="96" xfId="0" applyFont="1" applyFill="1" applyBorder="1" applyAlignment="1">
      <alignment horizontal="center" vertical="center" wrapText="1"/>
    </xf>
    <xf numFmtId="0" fontId="28" fillId="3" borderId="91" xfId="0" applyFont="1" applyFill="1" applyBorder="1" applyAlignment="1">
      <alignment horizontal="center" vertical="center" wrapText="1"/>
    </xf>
    <xf numFmtId="0" fontId="28" fillId="3" borderId="81" xfId="0" applyFont="1" applyFill="1" applyBorder="1" applyAlignment="1">
      <alignment horizontal="center" vertical="center" wrapText="1"/>
    </xf>
    <xf numFmtId="0" fontId="40" fillId="0" borderId="89"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18"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2"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0" xfId="0" applyBorder="1" applyAlignment="1">
      <alignment horizontal="center"/>
    </xf>
    <xf numFmtId="0" fontId="0" fillId="0" borderId="8" xfId="0" applyBorder="1" applyAlignment="1">
      <alignment horizontal="center"/>
    </xf>
    <xf numFmtId="0" fontId="13" fillId="0" borderId="20" xfId="0" applyFont="1" applyBorder="1" applyAlignment="1">
      <alignment horizontal="left"/>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3" fillId="0" borderId="0" xfId="0" applyFont="1" applyBorder="1" applyAlignment="1">
      <alignment horizontal="center" wrapText="1"/>
    </xf>
    <xf numFmtId="0" fontId="11" fillId="0" borderId="36" xfId="0" applyFont="1" applyBorder="1" applyAlignment="1">
      <alignment horizontal="center"/>
    </xf>
    <xf numFmtId="0" fontId="11" fillId="0" borderId="17"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1" fillId="0" borderId="7" xfId="0" applyFont="1" applyBorder="1" applyAlignment="1">
      <alignment horizontal="center"/>
    </xf>
    <xf numFmtId="0" fontId="11" fillId="0" borderId="23" xfId="0" applyFont="1" applyBorder="1" applyAlignment="1">
      <alignment horizontal="center"/>
    </xf>
    <xf numFmtId="0" fontId="14" fillId="0" borderId="3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2" fillId="0" borderId="30" xfId="0" applyFont="1" applyBorder="1" applyAlignment="1">
      <alignment horizontal="left" vertical="center"/>
    </xf>
    <xf numFmtId="0" fontId="12" fillId="0" borderId="33" xfId="0" applyFont="1" applyBorder="1" applyAlignment="1">
      <alignment horizontal="left" vertical="center"/>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center"/>
    </xf>
    <xf numFmtId="0" fontId="26" fillId="0" borderId="0" xfId="0" applyFont="1" applyAlignment="1">
      <alignment horizontal="center"/>
    </xf>
    <xf numFmtId="0" fontId="26" fillId="0" borderId="5" xfId="0" applyFont="1" applyBorder="1" applyAlignment="1">
      <alignment horizontal="center"/>
    </xf>
    <xf numFmtId="0" fontId="26" fillId="0" borderId="5" xfId="0" applyFont="1" applyBorder="1" applyAlignment="1">
      <alignment horizontal="center" wrapText="1"/>
    </xf>
  </cellXfs>
  <cellStyles count="4">
    <cellStyle name="Hipervínculo" xfId="2" builtinId="8" hidden="1"/>
    <cellStyle name="Hipervínculo visitado" xfId="3" builtinId="9" hidden="1"/>
    <cellStyle name="Normal" xfId="0" builtinId="0"/>
    <cellStyle name="Porcentaje" xfId="1"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
  <sheetViews>
    <sheetView topLeftCell="C6" zoomScale="90" zoomScaleNormal="90" workbookViewId="0">
      <selection sqref="A1:O7"/>
    </sheetView>
  </sheetViews>
  <sheetFormatPr baseColWidth="10" defaultRowHeight="15" x14ac:dyDescent="0.25"/>
  <cols>
    <col min="1" max="1" width="10.5703125" customWidth="1"/>
    <col min="3" max="3" width="5.28515625" customWidth="1"/>
    <col min="4" max="4" width="40" customWidth="1"/>
    <col min="5" max="5" width="11.85546875" customWidth="1"/>
    <col min="6" max="6" width="13.5703125" customWidth="1"/>
    <col min="7" max="7" width="11" bestFit="1" customWidth="1"/>
    <col min="8" max="8" width="10.7109375" customWidth="1"/>
    <col min="9" max="9" width="12.28515625" customWidth="1"/>
    <col min="10" max="10" width="36" customWidth="1"/>
    <col min="11" max="11" width="10" customWidth="1"/>
    <col min="12" max="12" width="25.7109375" style="18" customWidth="1"/>
    <col min="13" max="13" width="7.5703125" style="18" customWidth="1"/>
    <col min="14" max="14" width="29" customWidth="1"/>
  </cols>
  <sheetData>
    <row r="1" spans="1:20" ht="15" customHeight="1" thickBot="1" x14ac:dyDescent="0.3">
      <c r="A1" s="151" t="s">
        <v>222</v>
      </c>
      <c r="B1" s="152"/>
      <c r="C1" s="152"/>
      <c r="D1" s="152"/>
      <c r="E1" s="152"/>
      <c r="F1" s="152"/>
      <c r="G1" s="152"/>
      <c r="H1" s="152"/>
      <c r="I1" s="152"/>
      <c r="J1" s="152"/>
      <c r="K1" s="152"/>
      <c r="L1" s="152"/>
      <c r="M1" s="152"/>
      <c r="N1" s="152"/>
      <c r="O1" s="152"/>
      <c r="P1" s="33"/>
      <c r="Q1" s="33"/>
      <c r="R1" s="33"/>
      <c r="S1" s="33"/>
      <c r="T1" s="34"/>
    </row>
    <row r="2" spans="1:20" ht="44.65" customHeight="1" thickBot="1" x14ac:dyDescent="0.3">
      <c r="A2" s="155"/>
      <c r="B2" s="155"/>
      <c r="C2" s="155"/>
      <c r="D2" s="155"/>
      <c r="E2" s="155"/>
      <c r="F2" s="155"/>
      <c r="G2" s="155"/>
      <c r="H2" s="155"/>
      <c r="I2" s="156"/>
      <c r="J2" s="148" t="s">
        <v>73</v>
      </c>
      <c r="K2" s="149"/>
      <c r="L2" s="149"/>
      <c r="M2" s="149"/>
      <c r="N2" s="149"/>
      <c r="O2" s="150"/>
    </row>
    <row r="3" spans="1:20" ht="74.45" customHeight="1" thickBot="1" x14ac:dyDescent="0.3">
      <c r="A3" s="35" t="s">
        <v>2</v>
      </c>
      <c r="B3" s="35" t="s">
        <v>3</v>
      </c>
      <c r="C3" s="157" t="s">
        <v>4</v>
      </c>
      <c r="D3" s="157"/>
      <c r="E3" s="35" t="s">
        <v>5</v>
      </c>
      <c r="F3" s="35" t="s">
        <v>6</v>
      </c>
      <c r="G3" s="35" t="s">
        <v>7</v>
      </c>
      <c r="H3" s="35" t="s">
        <v>8</v>
      </c>
      <c r="I3" s="36" t="s">
        <v>9</v>
      </c>
      <c r="J3" s="37" t="s">
        <v>67</v>
      </c>
      <c r="K3" s="38" t="s">
        <v>10</v>
      </c>
      <c r="L3" s="39" t="s">
        <v>68</v>
      </c>
      <c r="M3" s="39" t="s">
        <v>10</v>
      </c>
      <c r="N3" s="39" t="s">
        <v>231</v>
      </c>
      <c r="O3" s="39" t="s">
        <v>10</v>
      </c>
    </row>
    <row r="4" spans="1:20" ht="285" customHeight="1" x14ac:dyDescent="0.25">
      <c r="A4" s="158" t="s">
        <v>62</v>
      </c>
      <c r="B4" s="158" t="s">
        <v>64</v>
      </c>
      <c r="C4" s="40" t="s">
        <v>11</v>
      </c>
      <c r="D4" s="41" t="s">
        <v>66</v>
      </c>
      <c r="E4" s="42" t="s">
        <v>65</v>
      </c>
      <c r="F4" s="43" t="s">
        <v>69</v>
      </c>
      <c r="G4" s="44">
        <v>45293</v>
      </c>
      <c r="H4" s="44">
        <v>45657</v>
      </c>
      <c r="I4" s="45" t="s">
        <v>13</v>
      </c>
      <c r="J4" s="46" t="s">
        <v>223</v>
      </c>
      <c r="K4" s="47">
        <v>0.3</v>
      </c>
      <c r="L4" s="48" t="s">
        <v>92</v>
      </c>
      <c r="M4" s="49">
        <v>0.8</v>
      </c>
      <c r="N4" s="48" t="s">
        <v>232</v>
      </c>
      <c r="O4" s="49">
        <v>1</v>
      </c>
    </row>
    <row r="5" spans="1:20" ht="204" customHeight="1" x14ac:dyDescent="0.25">
      <c r="A5" s="158"/>
      <c r="B5" s="158"/>
      <c r="C5" s="40" t="s">
        <v>12</v>
      </c>
      <c r="D5" s="41" t="s">
        <v>14</v>
      </c>
      <c r="E5" s="42" t="s">
        <v>65</v>
      </c>
      <c r="F5" s="43" t="s">
        <v>69</v>
      </c>
      <c r="G5" s="44">
        <v>45293</v>
      </c>
      <c r="H5" s="44">
        <v>45657</v>
      </c>
      <c r="I5" s="45" t="s">
        <v>59</v>
      </c>
      <c r="J5" s="46" t="s">
        <v>224</v>
      </c>
      <c r="K5" s="47">
        <v>1</v>
      </c>
      <c r="L5" s="46" t="s">
        <v>233</v>
      </c>
      <c r="M5" s="49">
        <v>1</v>
      </c>
      <c r="N5" s="46" t="s">
        <v>233</v>
      </c>
      <c r="O5" s="49">
        <v>1</v>
      </c>
    </row>
    <row r="6" spans="1:20" ht="140.25" x14ac:dyDescent="0.25">
      <c r="A6" s="158"/>
      <c r="B6" s="158"/>
      <c r="C6" s="40" t="s">
        <v>43</v>
      </c>
      <c r="D6" s="50" t="s">
        <v>15</v>
      </c>
      <c r="E6" s="42" t="s">
        <v>65</v>
      </c>
      <c r="F6" s="43" t="s">
        <v>69</v>
      </c>
      <c r="G6" s="44">
        <v>45293</v>
      </c>
      <c r="H6" s="44">
        <v>45657</v>
      </c>
      <c r="I6" s="45" t="s">
        <v>17</v>
      </c>
      <c r="J6" s="51" t="s">
        <v>225</v>
      </c>
      <c r="K6" s="49">
        <v>0</v>
      </c>
      <c r="L6" s="51" t="s">
        <v>226</v>
      </c>
      <c r="M6" s="49">
        <v>1</v>
      </c>
      <c r="N6" s="51" t="s">
        <v>234</v>
      </c>
      <c r="O6" s="49">
        <v>1</v>
      </c>
    </row>
    <row r="7" spans="1:20" ht="63.75" customHeight="1" thickBot="1" x14ac:dyDescent="0.3">
      <c r="A7" s="159"/>
      <c r="B7" s="159"/>
      <c r="C7" s="153" t="s">
        <v>16</v>
      </c>
      <c r="D7" s="154"/>
      <c r="E7" s="154"/>
      <c r="F7" s="154"/>
      <c r="G7" s="154"/>
      <c r="H7" s="154"/>
      <c r="I7" s="154"/>
      <c r="J7" s="52" t="s">
        <v>70</v>
      </c>
      <c r="K7" s="53">
        <f>AVERAGE(K4:K6)</f>
        <v>0.43333333333333335</v>
      </c>
      <c r="L7" s="54" t="s">
        <v>71</v>
      </c>
      <c r="M7" s="53">
        <f>AVERAGE(M4:M6)</f>
        <v>0.93333333333333324</v>
      </c>
      <c r="N7" s="54" t="s">
        <v>72</v>
      </c>
      <c r="O7" s="53">
        <f>AVERAGE(O4:O6)</f>
        <v>1</v>
      </c>
    </row>
  </sheetData>
  <mergeCells count="8">
    <mergeCell ref="J2:O2"/>
    <mergeCell ref="A1:O1"/>
    <mergeCell ref="C7:I7"/>
    <mergeCell ref="A2:I2"/>
    <mergeCell ref="C3:D3"/>
    <mergeCell ref="A4:A6"/>
    <mergeCell ref="B4:B6"/>
    <mergeCell ref="A7:B7"/>
  </mergeCells>
  <pageMargins left="0.7" right="0.7" top="0.75" bottom="0.75" header="0.3" footer="0.3"/>
  <pageSetup paperSize="10000" scale="7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14"/>
  <sheetViews>
    <sheetView tabSelected="1" topLeftCell="G1" zoomScale="80" zoomScaleNormal="80" workbookViewId="0">
      <selection activeCell="B1" sqref="B1:W2"/>
    </sheetView>
  </sheetViews>
  <sheetFormatPr baseColWidth="10" defaultRowHeight="15" x14ac:dyDescent="0.25"/>
  <cols>
    <col min="1" max="1" width="3.140625" customWidth="1"/>
    <col min="2" max="2" width="15.42578125" customWidth="1"/>
    <col min="3" max="3" width="6.85546875" customWidth="1"/>
    <col min="4" max="4" width="15.28515625" style="5" customWidth="1"/>
    <col min="5" max="5" width="5.5703125" style="5" customWidth="1"/>
    <col min="6" max="7" width="18.28515625" customWidth="1"/>
    <col min="8" max="8" width="23" style="5" customWidth="1"/>
    <col min="9" max="9" width="18.28515625" customWidth="1"/>
    <col min="10" max="10" width="4.140625" customWidth="1"/>
    <col min="11" max="11" width="14.42578125" customWidth="1"/>
    <col min="12" max="12" width="11.7109375" customWidth="1"/>
    <col min="13" max="13" width="4.28515625" customWidth="1"/>
    <col min="14" max="14" width="8.7109375" customWidth="1"/>
    <col min="15" max="15" width="3.28515625" customWidth="1"/>
    <col min="16" max="16" width="12.7109375" customWidth="1"/>
    <col min="17" max="17" width="11.85546875" customWidth="1"/>
    <col min="18" max="18" width="28" customWidth="1"/>
    <col min="19" max="19" width="8.85546875" customWidth="1"/>
    <col min="20" max="20" width="25.85546875" customWidth="1"/>
    <col min="21" max="21" width="6.5703125" customWidth="1"/>
    <col min="22" max="22" width="25.5703125" customWidth="1"/>
    <col min="23" max="23" width="8.7109375" customWidth="1"/>
  </cols>
  <sheetData>
    <row r="1" spans="2:24" ht="15.75" customHeight="1" x14ac:dyDescent="0.25">
      <c r="B1" s="162" t="s">
        <v>56</v>
      </c>
      <c r="C1" s="163"/>
      <c r="D1" s="163"/>
      <c r="E1" s="163"/>
      <c r="F1" s="163"/>
      <c r="G1" s="163"/>
      <c r="H1" s="163"/>
      <c r="I1" s="163"/>
      <c r="J1" s="163"/>
      <c r="K1" s="163"/>
      <c r="L1" s="163"/>
      <c r="M1" s="163"/>
      <c r="N1" s="163"/>
      <c r="O1" s="163"/>
      <c r="P1" s="163"/>
      <c r="Q1" s="163"/>
      <c r="R1" s="163"/>
      <c r="S1" s="163"/>
      <c r="T1" s="163"/>
      <c r="U1" s="163"/>
      <c r="V1" s="163"/>
      <c r="W1" s="163"/>
    </row>
    <row r="2" spans="2:24" ht="15.75" customHeight="1" thickBot="1" x14ac:dyDescent="0.3">
      <c r="B2" s="162"/>
      <c r="C2" s="163"/>
      <c r="D2" s="163"/>
      <c r="E2" s="163"/>
      <c r="F2" s="163"/>
      <c r="G2" s="163"/>
      <c r="H2" s="163"/>
      <c r="I2" s="163"/>
      <c r="J2" s="163"/>
      <c r="K2" s="163"/>
      <c r="L2" s="163"/>
      <c r="M2" s="163"/>
      <c r="N2" s="163"/>
      <c r="O2" s="163"/>
      <c r="P2" s="163"/>
      <c r="Q2" s="163"/>
      <c r="R2" s="163"/>
      <c r="S2" s="163"/>
      <c r="T2" s="163"/>
      <c r="U2" s="163"/>
      <c r="V2" s="163"/>
      <c r="W2" s="163"/>
    </row>
    <row r="3" spans="2:24" ht="15.75" customHeight="1" thickBot="1" x14ac:dyDescent="0.3">
      <c r="B3" s="200" t="s">
        <v>19</v>
      </c>
      <c r="C3" s="201"/>
      <c r="D3" s="201"/>
      <c r="E3" s="202" t="s">
        <v>74</v>
      </c>
      <c r="F3" s="202"/>
      <c r="G3" s="202"/>
      <c r="H3" s="202"/>
      <c r="I3" s="202"/>
      <c r="J3" s="16"/>
      <c r="K3" s="16"/>
      <c r="L3" s="16"/>
      <c r="M3" s="16"/>
      <c r="N3" s="16"/>
      <c r="O3" s="16"/>
      <c r="P3" s="16"/>
      <c r="Q3" s="16"/>
      <c r="R3" s="15"/>
      <c r="S3" s="15"/>
      <c r="T3" s="15"/>
      <c r="U3" s="15"/>
      <c r="V3" s="163"/>
      <c r="W3" s="163"/>
      <c r="X3" s="8"/>
    </row>
    <row r="4" spans="2:24" ht="15.75" customHeight="1" thickBot="1" x14ac:dyDescent="0.3">
      <c r="B4" s="200" t="s">
        <v>20</v>
      </c>
      <c r="C4" s="201"/>
      <c r="D4" s="201"/>
      <c r="E4" s="202" t="s">
        <v>75</v>
      </c>
      <c r="F4" s="202"/>
      <c r="G4" s="202"/>
      <c r="H4" s="202"/>
      <c r="I4" s="202"/>
      <c r="J4" s="16"/>
      <c r="K4" s="16"/>
      <c r="L4" s="16"/>
      <c r="M4" s="201"/>
      <c r="N4" s="201"/>
      <c r="O4" s="201"/>
      <c r="P4" s="201"/>
      <c r="Q4" s="201"/>
      <c r="R4" s="15"/>
      <c r="S4" s="15"/>
      <c r="T4" s="15"/>
      <c r="U4" s="15"/>
      <c r="V4" s="163"/>
      <c r="W4" s="163"/>
      <c r="X4" s="8"/>
    </row>
    <row r="5" spans="2:24" ht="18.75" thickBot="1" x14ac:dyDescent="0.3">
      <c r="B5" s="200"/>
      <c r="C5" s="201"/>
      <c r="D5" s="201"/>
      <c r="E5" s="202"/>
      <c r="F5" s="202"/>
      <c r="G5" s="202"/>
      <c r="H5" s="202"/>
      <c r="I5" s="202"/>
      <c r="J5" s="16"/>
      <c r="K5" s="16"/>
      <c r="L5" s="16"/>
      <c r="M5" s="16"/>
      <c r="N5" s="16"/>
      <c r="O5" s="16"/>
      <c r="P5" s="16"/>
      <c r="Q5" s="16"/>
      <c r="R5" s="15"/>
      <c r="S5" s="15"/>
      <c r="T5" s="15"/>
      <c r="U5" s="15"/>
      <c r="V5" s="163"/>
      <c r="W5" s="163"/>
      <c r="X5" s="8"/>
    </row>
    <row r="6" spans="2:24" ht="38.25" customHeight="1" thickBot="1" x14ac:dyDescent="0.3">
      <c r="B6" s="180" t="s">
        <v>21</v>
      </c>
      <c r="C6" s="181"/>
      <c r="D6" s="182"/>
      <c r="E6" s="182"/>
      <c r="F6" s="182"/>
      <c r="G6" s="182" t="s">
        <v>22</v>
      </c>
      <c r="H6" s="182"/>
      <c r="I6" s="183"/>
      <c r="J6" s="183"/>
      <c r="K6" s="183"/>
      <c r="L6" s="183"/>
      <c r="M6" s="184"/>
      <c r="N6" s="185" t="s">
        <v>23</v>
      </c>
      <c r="O6" s="183"/>
      <c r="P6" s="183"/>
      <c r="Q6" s="186"/>
      <c r="R6" s="194" t="s">
        <v>76</v>
      </c>
      <c r="S6" s="196" t="s">
        <v>24</v>
      </c>
      <c r="T6" s="160" t="s">
        <v>77</v>
      </c>
      <c r="U6" s="160" t="s">
        <v>24</v>
      </c>
      <c r="V6" s="160" t="s">
        <v>246</v>
      </c>
      <c r="W6" s="160" t="s">
        <v>24</v>
      </c>
    </row>
    <row r="7" spans="2:24" ht="52.5" customHeight="1" thickBot="1" x14ac:dyDescent="0.3">
      <c r="B7" s="55" t="s">
        <v>2</v>
      </c>
      <c r="C7" s="59" t="s">
        <v>25</v>
      </c>
      <c r="D7" s="189" t="s">
        <v>26</v>
      </c>
      <c r="E7" s="190"/>
      <c r="F7" s="56" t="s">
        <v>27</v>
      </c>
      <c r="G7" s="56" t="s">
        <v>28</v>
      </c>
      <c r="H7" s="57" t="s">
        <v>29</v>
      </c>
      <c r="I7" s="191" t="s">
        <v>30</v>
      </c>
      <c r="J7" s="182"/>
      <c r="K7" s="58" t="s">
        <v>31</v>
      </c>
      <c r="L7" s="182" t="s">
        <v>32</v>
      </c>
      <c r="M7" s="192"/>
      <c r="N7" s="193" t="s">
        <v>33</v>
      </c>
      <c r="O7" s="182"/>
      <c r="P7" s="58" t="s">
        <v>8</v>
      </c>
      <c r="Q7" s="59" t="s">
        <v>34</v>
      </c>
      <c r="R7" s="195"/>
      <c r="S7" s="197"/>
      <c r="T7" s="161"/>
      <c r="U7" s="161"/>
      <c r="V7" s="161"/>
      <c r="W7" s="161"/>
    </row>
    <row r="8" spans="2:24" ht="142.5" customHeight="1" thickBot="1" x14ac:dyDescent="0.3">
      <c r="B8" s="178" t="s">
        <v>78</v>
      </c>
      <c r="C8" s="129" t="s">
        <v>11</v>
      </c>
      <c r="D8" s="167" t="s">
        <v>83</v>
      </c>
      <c r="E8" s="173"/>
      <c r="F8" s="60" t="s">
        <v>79</v>
      </c>
      <c r="G8" s="60" t="s">
        <v>80</v>
      </c>
      <c r="H8" s="61" t="s">
        <v>81</v>
      </c>
      <c r="I8" s="174" t="s">
        <v>52</v>
      </c>
      <c r="J8" s="175"/>
      <c r="K8" s="60" t="s">
        <v>35</v>
      </c>
      <c r="L8" s="175" t="s">
        <v>36</v>
      </c>
      <c r="M8" s="176"/>
      <c r="N8" s="177">
        <v>45293</v>
      </c>
      <c r="O8" s="175"/>
      <c r="P8" s="44">
        <v>45657</v>
      </c>
      <c r="Q8" s="62" t="s">
        <v>82</v>
      </c>
      <c r="R8" s="63" t="s">
        <v>93</v>
      </c>
      <c r="S8" s="127">
        <v>0.33</v>
      </c>
      <c r="T8" s="63" t="s">
        <v>94</v>
      </c>
      <c r="U8" s="128">
        <v>0.66</v>
      </c>
      <c r="V8" s="63" t="s">
        <v>94</v>
      </c>
      <c r="W8" s="128">
        <v>1</v>
      </c>
    </row>
    <row r="9" spans="2:24" ht="101.25" customHeight="1" thickBot="1" x14ac:dyDescent="0.3">
      <c r="B9" s="179"/>
      <c r="C9" s="129" t="s">
        <v>12</v>
      </c>
      <c r="D9" s="167" t="s">
        <v>84</v>
      </c>
      <c r="E9" s="173"/>
      <c r="F9" s="60" t="s">
        <v>85</v>
      </c>
      <c r="G9" s="60" t="s">
        <v>85</v>
      </c>
      <c r="H9" s="66" t="s">
        <v>86</v>
      </c>
      <c r="I9" s="174" t="s">
        <v>52</v>
      </c>
      <c r="J9" s="175"/>
      <c r="K9" s="60" t="s">
        <v>35</v>
      </c>
      <c r="L9" s="175" t="s">
        <v>36</v>
      </c>
      <c r="M9" s="176"/>
      <c r="N9" s="177">
        <v>43467</v>
      </c>
      <c r="O9" s="175"/>
      <c r="P9" s="44">
        <v>45657</v>
      </c>
      <c r="Q9" s="62" t="s">
        <v>82</v>
      </c>
      <c r="R9" s="63" t="s">
        <v>95</v>
      </c>
      <c r="S9" s="64">
        <v>0.33</v>
      </c>
      <c r="T9" s="63" t="s">
        <v>95</v>
      </c>
      <c r="U9" s="65">
        <v>0.66</v>
      </c>
      <c r="V9" s="63" t="s">
        <v>95</v>
      </c>
      <c r="W9" s="65">
        <v>1</v>
      </c>
    </row>
    <row r="10" spans="2:24" ht="116.25" customHeight="1" thickBot="1" x14ac:dyDescent="0.3">
      <c r="B10" s="178" t="s">
        <v>87</v>
      </c>
      <c r="C10" s="129" t="s">
        <v>43</v>
      </c>
      <c r="D10" s="167" t="s">
        <v>88</v>
      </c>
      <c r="E10" s="168"/>
      <c r="F10" s="67" t="s">
        <v>85</v>
      </c>
      <c r="G10" s="67" t="s">
        <v>85</v>
      </c>
      <c r="H10" s="68" t="s">
        <v>89</v>
      </c>
      <c r="I10" s="199" t="s">
        <v>52</v>
      </c>
      <c r="J10" s="164"/>
      <c r="K10" s="67" t="s">
        <v>35</v>
      </c>
      <c r="L10" s="164" t="s">
        <v>36</v>
      </c>
      <c r="M10" s="165"/>
      <c r="N10" s="166">
        <v>45293</v>
      </c>
      <c r="O10" s="164"/>
      <c r="P10" s="44">
        <v>45657</v>
      </c>
      <c r="Q10" s="62" t="s">
        <v>82</v>
      </c>
      <c r="R10" s="63" t="s">
        <v>98</v>
      </c>
      <c r="S10" s="69">
        <v>0</v>
      </c>
      <c r="T10" s="63" t="s">
        <v>99</v>
      </c>
      <c r="U10" s="70">
        <v>0.5</v>
      </c>
      <c r="V10" s="63" t="s">
        <v>99</v>
      </c>
      <c r="W10" s="70">
        <v>0.8</v>
      </c>
    </row>
    <row r="11" spans="2:24" ht="201.75" customHeight="1" thickBot="1" x14ac:dyDescent="0.3">
      <c r="B11" s="198"/>
      <c r="C11" s="130" t="s">
        <v>63</v>
      </c>
      <c r="D11" s="167" t="s">
        <v>90</v>
      </c>
      <c r="E11" s="168"/>
      <c r="F11" s="67" t="s">
        <v>91</v>
      </c>
      <c r="G11" s="67" t="s">
        <v>50</v>
      </c>
      <c r="H11" s="68" t="s">
        <v>51</v>
      </c>
      <c r="I11" s="169" t="s">
        <v>52</v>
      </c>
      <c r="J11" s="170"/>
      <c r="K11" s="71" t="s">
        <v>35</v>
      </c>
      <c r="L11" s="170" t="s">
        <v>36</v>
      </c>
      <c r="M11" s="171"/>
      <c r="N11" s="172">
        <v>45293</v>
      </c>
      <c r="O11" s="170"/>
      <c r="P11" s="44">
        <v>45657</v>
      </c>
      <c r="Q11" s="72" t="s">
        <v>82</v>
      </c>
      <c r="R11" s="63" t="s">
        <v>227</v>
      </c>
      <c r="S11" s="69">
        <v>0.33</v>
      </c>
      <c r="T11" s="63" t="s">
        <v>228</v>
      </c>
      <c r="U11" s="70">
        <v>0.66</v>
      </c>
      <c r="V11" s="63" t="s">
        <v>228</v>
      </c>
      <c r="W11" s="70">
        <v>1</v>
      </c>
    </row>
    <row r="12" spans="2:24" ht="15.75" thickBot="1" x14ac:dyDescent="0.3">
      <c r="B12" s="73"/>
      <c r="C12" s="74"/>
      <c r="D12" s="75"/>
      <c r="E12" s="75"/>
      <c r="F12" s="74"/>
      <c r="G12" s="74"/>
      <c r="H12" s="74"/>
      <c r="I12" s="74"/>
      <c r="J12" s="74"/>
      <c r="K12" s="74"/>
      <c r="L12" s="74"/>
      <c r="M12" s="74"/>
      <c r="N12" s="76"/>
      <c r="O12" s="74"/>
      <c r="P12" s="76"/>
      <c r="Q12" s="77"/>
      <c r="R12" s="63"/>
      <c r="S12" s="78"/>
      <c r="T12" s="79"/>
      <c r="U12" s="80"/>
      <c r="V12" s="79"/>
      <c r="W12" s="80"/>
    </row>
    <row r="13" spans="2:24" ht="37.15" customHeight="1" thickBot="1" x14ac:dyDescent="0.3">
      <c r="B13" s="187"/>
      <c r="C13" s="188"/>
      <c r="D13" s="188"/>
      <c r="E13" s="188"/>
      <c r="F13" s="188"/>
      <c r="G13" s="188"/>
      <c r="H13" s="188"/>
      <c r="I13" s="188"/>
      <c r="J13" s="188"/>
      <c r="K13" s="188"/>
      <c r="L13" s="188"/>
      <c r="M13" s="188"/>
      <c r="N13" s="188"/>
      <c r="O13" s="188"/>
      <c r="P13" s="81"/>
      <c r="Q13" s="81"/>
      <c r="R13" s="82" t="s">
        <v>97</v>
      </c>
      <c r="S13" s="83">
        <f>+(S8+S9+S10+S11)/4</f>
        <v>0.2475</v>
      </c>
      <c r="T13" s="82" t="s">
        <v>96</v>
      </c>
      <c r="U13" s="84">
        <f>+(U8+U9+U10+U11)/4</f>
        <v>0.62</v>
      </c>
      <c r="V13" s="82" t="s">
        <v>235</v>
      </c>
      <c r="W13" s="84">
        <f>+(W8+W9+W10+W11)/4</f>
        <v>0.95</v>
      </c>
    </row>
    <row r="14" spans="2:24" x14ac:dyDescent="0.25">
      <c r="B14" s="85"/>
      <c r="C14" s="85"/>
      <c r="D14" s="86"/>
      <c r="E14" s="86"/>
      <c r="F14" s="85"/>
      <c r="G14" s="85"/>
      <c r="H14" s="86"/>
      <c r="I14" s="85"/>
      <c r="J14" s="85"/>
      <c r="K14" s="85"/>
      <c r="L14" s="85"/>
      <c r="M14" s="85"/>
      <c r="N14" s="85"/>
      <c r="O14" s="85"/>
      <c r="P14" s="85"/>
      <c r="Q14" s="85"/>
      <c r="R14" s="85"/>
      <c r="S14" s="85"/>
      <c r="T14" s="85"/>
      <c r="U14" s="85"/>
    </row>
  </sheetData>
  <mergeCells count="41">
    <mergeCell ref="B13:O13"/>
    <mergeCell ref="T6:T7"/>
    <mergeCell ref="U6:U7"/>
    <mergeCell ref="D7:E7"/>
    <mergeCell ref="I7:J7"/>
    <mergeCell ref="L7:M7"/>
    <mergeCell ref="N7:O7"/>
    <mergeCell ref="R6:R7"/>
    <mergeCell ref="S6:S7"/>
    <mergeCell ref="D9:E9"/>
    <mergeCell ref="I9:J9"/>
    <mergeCell ref="L9:M9"/>
    <mergeCell ref="N9:O9"/>
    <mergeCell ref="B10:B11"/>
    <mergeCell ref="D10:E10"/>
    <mergeCell ref="I10:J10"/>
    <mergeCell ref="D8:E8"/>
    <mergeCell ref="I8:J8"/>
    <mergeCell ref="L8:M8"/>
    <mergeCell ref="N8:O8"/>
    <mergeCell ref="B8:B9"/>
    <mergeCell ref="L10:M10"/>
    <mergeCell ref="N10:O10"/>
    <mergeCell ref="D11:E11"/>
    <mergeCell ref="I11:J11"/>
    <mergeCell ref="L11:M11"/>
    <mergeCell ref="N11:O11"/>
    <mergeCell ref="V6:V7"/>
    <mergeCell ref="W6:W7"/>
    <mergeCell ref="B1:W2"/>
    <mergeCell ref="V3:W4"/>
    <mergeCell ref="V5:W5"/>
    <mergeCell ref="B6:F6"/>
    <mergeCell ref="G6:M6"/>
    <mergeCell ref="N6:Q6"/>
    <mergeCell ref="B3:D3"/>
    <mergeCell ref="E3:I3"/>
    <mergeCell ref="M4:N4"/>
    <mergeCell ref="O4:Q4"/>
    <mergeCell ref="B4:D5"/>
    <mergeCell ref="E4:I5"/>
  </mergeCells>
  <pageMargins left="0.7" right="0.7" top="0.75" bottom="0.75" header="0.3" footer="0.3"/>
  <pageSetup paperSize="10000" scale="70"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
  <sheetViews>
    <sheetView topLeftCell="A8" zoomScale="70" zoomScaleNormal="70" workbookViewId="0">
      <selection activeCell="A8" sqref="A8:P10"/>
    </sheetView>
  </sheetViews>
  <sheetFormatPr baseColWidth="10" defaultRowHeight="18.75" x14ac:dyDescent="0.3"/>
  <cols>
    <col min="1" max="1" width="19.5703125" style="24" customWidth="1"/>
    <col min="2" max="2" width="15.28515625" style="24" customWidth="1"/>
    <col min="3" max="3" width="28.5703125" style="24" customWidth="1"/>
    <col min="4" max="4" width="15.28515625" style="24" customWidth="1"/>
    <col min="5" max="5" width="14" style="24" customWidth="1"/>
    <col min="6" max="6" width="49" style="24" customWidth="1"/>
    <col min="7" max="7" width="20.140625" style="24" customWidth="1"/>
    <col min="8" max="8" width="15.85546875" style="24" customWidth="1"/>
    <col min="9" max="9" width="18.140625" style="24" customWidth="1"/>
    <col min="10" max="10" width="33.42578125" style="24" customWidth="1"/>
    <col min="11" max="11" width="44.7109375" style="24" customWidth="1"/>
    <col min="12" max="12" width="15.28515625" style="24" customWidth="1"/>
    <col min="13" max="13" width="45.85546875" style="24" customWidth="1"/>
    <col min="14" max="14" width="14.5703125" style="24" customWidth="1"/>
    <col min="15" max="15" width="46.140625" style="24" customWidth="1"/>
    <col min="16" max="16" width="14.28515625" style="24" customWidth="1"/>
  </cols>
  <sheetData>
    <row r="1" spans="1:36" ht="16.5" customHeight="1" x14ac:dyDescent="0.25">
      <c r="A1" s="203" t="s">
        <v>56</v>
      </c>
      <c r="B1" s="210"/>
      <c r="C1" s="210"/>
      <c r="D1" s="210"/>
      <c r="E1" s="210"/>
      <c r="F1" s="210"/>
      <c r="G1" s="210"/>
      <c r="H1" s="210"/>
      <c r="I1" s="210"/>
      <c r="J1" s="210"/>
      <c r="K1" s="210"/>
      <c r="L1" s="210"/>
      <c r="M1" s="211"/>
      <c r="N1" s="211"/>
      <c r="O1" s="210"/>
      <c r="P1" s="210"/>
    </row>
    <row r="2" spans="1:36" ht="16.5" customHeight="1" thickBot="1" x14ac:dyDescent="0.3">
      <c r="A2" s="212"/>
      <c r="B2" s="213"/>
      <c r="C2" s="213"/>
      <c r="D2" s="213"/>
      <c r="E2" s="213"/>
      <c r="F2" s="213"/>
      <c r="G2" s="213"/>
      <c r="H2" s="213"/>
      <c r="I2" s="213"/>
      <c r="J2" s="213"/>
      <c r="K2" s="213"/>
      <c r="L2" s="213"/>
      <c r="M2" s="213"/>
      <c r="N2" s="213"/>
      <c r="O2" s="213"/>
      <c r="P2" s="213"/>
    </row>
    <row r="3" spans="1:36" ht="19.5" thickBot="1" x14ac:dyDescent="0.35">
      <c r="A3" s="222"/>
      <c r="B3" s="223"/>
      <c r="C3" s="223"/>
      <c r="D3" s="223"/>
      <c r="E3" s="223"/>
      <c r="F3" s="223"/>
      <c r="G3" s="223"/>
      <c r="H3" s="223"/>
      <c r="I3" s="223"/>
      <c r="J3" s="223"/>
      <c r="K3" s="223"/>
      <c r="L3" s="223"/>
      <c r="M3" s="224"/>
      <c r="N3" s="224"/>
      <c r="O3" s="223"/>
      <c r="P3" s="225"/>
    </row>
    <row r="4" spans="1:36" ht="39" customHeight="1" thickBot="1" x14ac:dyDescent="0.3">
      <c r="A4" s="216" t="s">
        <v>243</v>
      </c>
      <c r="B4" s="217"/>
      <c r="C4" s="217"/>
      <c r="D4" s="217"/>
      <c r="E4" s="217"/>
      <c r="F4" s="217"/>
      <c r="G4" s="217"/>
      <c r="H4" s="217"/>
      <c r="I4" s="217"/>
      <c r="J4" s="217"/>
      <c r="K4" s="217"/>
      <c r="L4" s="217"/>
      <c r="M4" s="217"/>
      <c r="N4" s="217"/>
      <c r="O4" s="217"/>
      <c r="P4" s="218"/>
    </row>
    <row r="5" spans="1:36" ht="81" customHeight="1" thickBot="1" x14ac:dyDescent="0.3">
      <c r="A5" s="219" t="s">
        <v>37</v>
      </c>
      <c r="B5" s="220"/>
      <c r="C5" s="220"/>
      <c r="D5" s="220"/>
      <c r="E5" s="220"/>
      <c r="F5" s="220"/>
      <c r="G5" s="220"/>
      <c r="H5" s="220"/>
      <c r="I5" s="220"/>
      <c r="J5" s="221"/>
      <c r="K5" s="219" t="s">
        <v>73</v>
      </c>
      <c r="L5" s="221"/>
      <c r="M5" s="219" t="s">
        <v>73</v>
      </c>
      <c r="N5" s="221"/>
      <c r="O5" s="219" t="s">
        <v>73</v>
      </c>
      <c r="P5" s="221"/>
    </row>
    <row r="6" spans="1:36" ht="54.75" thickBot="1" x14ac:dyDescent="0.3">
      <c r="A6" s="131" t="s">
        <v>39</v>
      </c>
      <c r="B6" s="132" t="s">
        <v>1</v>
      </c>
      <c r="C6" s="87" t="s">
        <v>2</v>
      </c>
      <c r="D6" s="133" t="s">
        <v>40</v>
      </c>
      <c r="E6" s="214" t="s">
        <v>41</v>
      </c>
      <c r="F6" s="215"/>
      <c r="G6" s="88" t="s">
        <v>5</v>
      </c>
      <c r="H6" s="88" t="s">
        <v>7</v>
      </c>
      <c r="I6" s="134" t="s">
        <v>42</v>
      </c>
      <c r="J6" s="89" t="s">
        <v>9</v>
      </c>
      <c r="K6" s="88" t="s">
        <v>67</v>
      </c>
      <c r="L6" s="88" t="s">
        <v>10</v>
      </c>
      <c r="M6" s="88" t="s">
        <v>68</v>
      </c>
      <c r="N6" s="90" t="s">
        <v>10</v>
      </c>
      <c r="O6" s="88" t="s">
        <v>231</v>
      </c>
      <c r="P6" s="90" t="s">
        <v>10</v>
      </c>
      <c r="T6" s="203"/>
      <c r="U6" s="204"/>
      <c r="V6" s="205"/>
      <c r="W6" s="206"/>
      <c r="X6" s="206"/>
      <c r="Y6" s="206"/>
      <c r="Z6" s="206"/>
      <c r="AA6" s="206"/>
      <c r="AB6" s="206"/>
      <c r="AC6" s="206"/>
      <c r="AD6" s="206"/>
      <c r="AE6" s="206"/>
      <c r="AF6" s="206"/>
      <c r="AG6" s="206"/>
      <c r="AH6" s="207"/>
      <c r="AI6" s="208"/>
      <c r="AJ6" s="209"/>
    </row>
    <row r="7" spans="1:36" ht="396.75" thickBot="1" x14ac:dyDescent="0.3">
      <c r="A7" s="91" t="s">
        <v>111</v>
      </c>
      <c r="B7" s="92" t="s">
        <v>112</v>
      </c>
      <c r="C7" s="135" t="s">
        <v>102</v>
      </c>
      <c r="D7" s="136" t="s">
        <v>100</v>
      </c>
      <c r="E7" s="93" t="s">
        <v>11</v>
      </c>
      <c r="F7" s="94" t="s">
        <v>105</v>
      </c>
      <c r="G7" s="93" t="s">
        <v>103</v>
      </c>
      <c r="H7" s="95">
        <v>45293</v>
      </c>
      <c r="I7" s="95">
        <v>45657</v>
      </c>
      <c r="J7" s="96" t="s">
        <v>60</v>
      </c>
      <c r="K7" s="97" t="s">
        <v>104</v>
      </c>
      <c r="L7" s="98">
        <f>1/3</f>
        <v>0.33333333333333331</v>
      </c>
      <c r="M7" s="97" t="s">
        <v>124</v>
      </c>
      <c r="N7" s="99">
        <v>0.33</v>
      </c>
      <c r="O7" s="97" t="s">
        <v>237</v>
      </c>
      <c r="P7" s="99">
        <v>1</v>
      </c>
    </row>
    <row r="8" spans="1:36" ht="409.15" customHeight="1" x14ac:dyDescent="0.25">
      <c r="A8" s="232" t="s">
        <v>111</v>
      </c>
      <c r="B8" s="232" t="s">
        <v>112</v>
      </c>
      <c r="C8" s="232" t="s">
        <v>102</v>
      </c>
      <c r="D8" s="232" t="s">
        <v>100</v>
      </c>
      <c r="E8" s="137" t="s">
        <v>12</v>
      </c>
      <c r="F8" s="138" t="s">
        <v>106</v>
      </c>
      <c r="G8" s="137" t="s">
        <v>101</v>
      </c>
      <c r="H8" s="139">
        <v>45293</v>
      </c>
      <c r="I8" s="139">
        <v>45657</v>
      </c>
      <c r="J8" s="104" t="s">
        <v>107</v>
      </c>
      <c r="K8" s="140" t="s">
        <v>108</v>
      </c>
      <c r="L8" s="141">
        <f>1/3</f>
        <v>0.33333333333333331</v>
      </c>
      <c r="M8" s="142" t="s">
        <v>241</v>
      </c>
      <c r="N8" s="143">
        <v>0.33</v>
      </c>
      <c r="O8" s="142" t="s">
        <v>240</v>
      </c>
      <c r="P8" s="143">
        <v>0.8</v>
      </c>
    </row>
    <row r="9" spans="1:36" ht="290.64999999999998" customHeight="1" thickBot="1" x14ac:dyDescent="0.3">
      <c r="A9" s="233"/>
      <c r="B9" s="233"/>
      <c r="C9" s="233"/>
      <c r="D9" s="233"/>
      <c r="E9" s="19" t="s">
        <v>43</v>
      </c>
      <c r="F9" s="20" t="s">
        <v>109</v>
      </c>
      <c r="G9" s="19" t="s">
        <v>101</v>
      </c>
      <c r="H9" s="21">
        <v>45293</v>
      </c>
      <c r="I9" s="21">
        <v>45657</v>
      </c>
      <c r="J9" s="21" t="s">
        <v>110</v>
      </c>
      <c r="K9" s="22" t="s">
        <v>242</v>
      </c>
      <c r="L9" s="23">
        <v>0.33</v>
      </c>
      <c r="M9" s="105" t="s">
        <v>238</v>
      </c>
      <c r="N9" s="102">
        <v>0.66</v>
      </c>
      <c r="O9" s="105" t="s">
        <v>239</v>
      </c>
      <c r="P9" s="103">
        <v>1</v>
      </c>
    </row>
    <row r="10" spans="1:36" ht="36.75" thickBot="1" x14ac:dyDescent="0.3">
      <c r="A10" s="229"/>
      <c r="B10" s="230"/>
      <c r="C10" s="230"/>
      <c r="D10" s="230"/>
      <c r="E10" s="231"/>
      <c r="F10" s="226" t="s">
        <v>16</v>
      </c>
      <c r="G10" s="227"/>
      <c r="H10" s="227"/>
      <c r="I10" s="227"/>
      <c r="J10" s="228"/>
      <c r="K10" s="100" t="s">
        <v>70</v>
      </c>
      <c r="L10" s="101">
        <f>AVERAGE(L7:L9)</f>
        <v>0.3322222222222222</v>
      </c>
      <c r="M10" s="106" t="s">
        <v>71</v>
      </c>
      <c r="N10" s="103">
        <f>+(N7+N8+N9)/3</f>
        <v>0.44</v>
      </c>
      <c r="O10" s="106" t="s">
        <v>236</v>
      </c>
      <c r="P10" s="103">
        <f t="shared" ref="P10" si="0">+(P7+P8+P9)/3</f>
        <v>0.93333333333333324</v>
      </c>
    </row>
  </sheetData>
  <mergeCells count="17">
    <mergeCell ref="F10:J10"/>
    <mergeCell ref="A10:E10"/>
    <mergeCell ref="A8:A9"/>
    <mergeCell ref="B8:B9"/>
    <mergeCell ref="C8:C9"/>
    <mergeCell ref="D8:D9"/>
    <mergeCell ref="T6:U6"/>
    <mergeCell ref="V6:AH6"/>
    <mergeCell ref="AI6:AJ6"/>
    <mergeCell ref="A1:P2"/>
    <mergeCell ref="E6:F6"/>
    <mergeCell ref="A4:P4"/>
    <mergeCell ref="A5:J5"/>
    <mergeCell ref="K5:L5"/>
    <mergeCell ref="O5:P5"/>
    <mergeCell ref="A3:P3"/>
    <mergeCell ref="M5:N5"/>
  </mergeCells>
  <pageMargins left="0.25" right="0.25" top="0.75" bottom="0.85" header="0.3" footer="0.3"/>
  <pageSetup paperSize="10000" scale="7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
  <sheetViews>
    <sheetView zoomScale="84" zoomScaleNormal="84" workbookViewId="0">
      <selection sqref="A1:P10"/>
    </sheetView>
  </sheetViews>
  <sheetFormatPr baseColWidth="10" defaultRowHeight="15" x14ac:dyDescent="0.25"/>
  <cols>
    <col min="1" max="1" width="14.28515625" customWidth="1"/>
    <col min="2" max="2" width="16.7109375" customWidth="1"/>
    <col min="3" max="3" width="20" customWidth="1"/>
    <col min="5" max="5" width="8.85546875" customWidth="1"/>
    <col min="6" max="6" width="17" customWidth="1"/>
    <col min="7" max="7" width="17.7109375" customWidth="1"/>
    <col min="8" max="8" width="10.7109375" customWidth="1"/>
    <col min="9" max="9" width="11.42578125" customWidth="1"/>
    <col min="10" max="10" width="25.85546875" customWidth="1"/>
    <col min="11" max="11" width="32.42578125" customWidth="1"/>
    <col min="13" max="13" width="30" customWidth="1"/>
    <col min="15" max="15" width="32.140625" customWidth="1"/>
    <col min="16" max="16" width="10.140625" customWidth="1"/>
  </cols>
  <sheetData>
    <row r="1" spans="1:16" ht="15" customHeight="1" x14ac:dyDescent="0.25">
      <c r="A1" s="203" t="s">
        <v>56</v>
      </c>
      <c r="B1" s="210"/>
      <c r="C1" s="210"/>
      <c r="D1" s="210"/>
      <c r="E1" s="210"/>
      <c r="F1" s="210"/>
      <c r="G1" s="210"/>
      <c r="H1" s="210"/>
      <c r="I1" s="210"/>
      <c r="J1" s="210"/>
      <c r="K1" s="210"/>
      <c r="L1" s="210"/>
      <c r="M1" s="211"/>
      <c r="N1" s="211"/>
      <c r="O1" s="210"/>
      <c r="P1" s="210"/>
    </row>
    <row r="2" spans="1:16" ht="15.75" customHeight="1" thickBot="1" x14ac:dyDescent="0.3">
      <c r="A2" s="212"/>
      <c r="B2" s="213"/>
      <c r="C2" s="213"/>
      <c r="D2" s="213"/>
      <c r="E2" s="213"/>
      <c r="F2" s="213"/>
      <c r="G2" s="213"/>
      <c r="H2" s="213"/>
      <c r="I2" s="213"/>
      <c r="J2" s="213"/>
      <c r="K2" s="213"/>
      <c r="L2" s="213"/>
      <c r="M2" s="213"/>
      <c r="N2" s="213"/>
      <c r="O2" s="213"/>
      <c r="P2" s="213"/>
    </row>
    <row r="3" spans="1:16" x14ac:dyDescent="0.25">
      <c r="A3" s="107"/>
      <c r="B3" s="108"/>
      <c r="C3" s="108"/>
      <c r="D3" s="108"/>
      <c r="E3" s="108"/>
      <c r="F3" s="108"/>
      <c r="G3" s="108"/>
      <c r="H3" s="108"/>
      <c r="I3" s="108"/>
      <c r="J3" s="108"/>
      <c r="K3" s="108"/>
      <c r="L3" s="108"/>
      <c r="M3" s="144"/>
      <c r="N3" s="144"/>
      <c r="O3" s="108"/>
      <c r="P3" s="109"/>
    </row>
    <row r="4" spans="1:16" ht="38.25" customHeight="1" thickBot="1" x14ac:dyDescent="0.3">
      <c r="A4" s="235" t="s">
        <v>113</v>
      </c>
      <c r="B4" s="236"/>
      <c r="C4" s="236"/>
      <c r="D4" s="236"/>
      <c r="E4" s="236"/>
      <c r="F4" s="236"/>
      <c r="G4" s="236"/>
      <c r="H4" s="236"/>
      <c r="I4" s="236"/>
      <c r="J4" s="236"/>
      <c r="K4" s="236"/>
      <c r="L4" s="236"/>
      <c r="M4" s="236"/>
      <c r="N4" s="236"/>
      <c r="O4" s="236"/>
      <c r="P4" s="237"/>
    </row>
    <row r="5" spans="1:16" ht="36" customHeight="1" thickBot="1" x14ac:dyDescent="0.3">
      <c r="A5" s="238" t="s">
        <v>44</v>
      </c>
      <c r="B5" s="239"/>
      <c r="C5" s="239"/>
      <c r="D5" s="239"/>
      <c r="E5" s="239"/>
      <c r="F5" s="239"/>
      <c r="G5" s="239"/>
      <c r="H5" s="239"/>
      <c r="I5" s="239"/>
      <c r="J5" s="240"/>
      <c r="K5" s="241" t="s">
        <v>73</v>
      </c>
      <c r="L5" s="239"/>
      <c r="M5" s="242"/>
      <c r="N5" s="242"/>
      <c r="O5" s="239"/>
      <c r="P5" s="243"/>
    </row>
    <row r="6" spans="1:16" ht="101.25" customHeight="1" thickBot="1" x14ac:dyDescent="0.3">
      <c r="A6" s="110" t="s">
        <v>0</v>
      </c>
      <c r="B6" s="111" t="s">
        <v>45</v>
      </c>
      <c r="C6" s="111" t="s">
        <v>2</v>
      </c>
      <c r="D6" s="111" t="s">
        <v>3</v>
      </c>
      <c r="E6" s="244" t="s">
        <v>4</v>
      </c>
      <c r="F6" s="245"/>
      <c r="G6" s="111" t="s">
        <v>5</v>
      </c>
      <c r="H6" s="111" t="s">
        <v>7</v>
      </c>
      <c r="I6" s="111" t="s">
        <v>8</v>
      </c>
      <c r="J6" s="112" t="s">
        <v>9</v>
      </c>
      <c r="K6" s="110" t="s">
        <v>18</v>
      </c>
      <c r="L6" s="111" t="s">
        <v>10</v>
      </c>
      <c r="M6" s="111" t="s">
        <v>68</v>
      </c>
      <c r="N6" s="113" t="s">
        <v>10</v>
      </c>
      <c r="O6" s="111" t="s">
        <v>231</v>
      </c>
      <c r="P6" s="113" t="s">
        <v>10</v>
      </c>
    </row>
    <row r="7" spans="1:16" ht="115.5" customHeight="1" x14ac:dyDescent="0.25">
      <c r="A7" s="246" t="s">
        <v>114</v>
      </c>
      <c r="B7" s="248" t="s">
        <v>53</v>
      </c>
      <c r="C7" s="250" t="s">
        <v>46</v>
      </c>
      <c r="D7" s="252" t="s">
        <v>100</v>
      </c>
      <c r="E7" s="147" t="s">
        <v>11</v>
      </c>
      <c r="F7" s="114" t="s">
        <v>115</v>
      </c>
      <c r="G7" s="42" t="s">
        <v>82</v>
      </c>
      <c r="H7" s="44">
        <v>45293</v>
      </c>
      <c r="I7" s="44">
        <v>45657</v>
      </c>
      <c r="J7" s="115" t="s">
        <v>118</v>
      </c>
      <c r="K7" s="116" t="s">
        <v>121</v>
      </c>
      <c r="L7" s="117">
        <v>0.33</v>
      </c>
      <c r="M7" s="116" t="s">
        <v>125</v>
      </c>
      <c r="N7" s="118">
        <v>0.66</v>
      </c>
      <c r="O7" s="116" t="s">
        <v>244</v>
      </c>
      <c r="P7" s="118">
        <v>1</v>
      </c>
    </row>
    <row r="8" spans="1:16" ht="76.5" x14ac:dyDescent="0.25">
      <c r="A8" s="247"/>
      <c r="B8" s="249"/>
      <c r="C8" s="251"/>
      <c r="D8" s="253"/>
      <c r="E8" s="40" t="s">
        <v>12</v>
      </c>
      <c r="F8" s="119" t="s">
        <v>116</v>
      </c>
      <c r="G8" s="42" t="s">
        <v>120</v>
      </c>
      <c r="H8" s="44">
        <v>45293</v>
      </c>
      <c r="I8" s="44">
        <v>45657</v>
      </c>
      <c r="J8" s="120" t="s">
        <v>122</v>
      </c>
      <c r="K8" s="121" t="s">
        <v>123</v>
      </c>
      <c r="L8" s="47">
        <v>0.33</v>
      </c>
      <c r="M8" s="121" t="s">
        <v>123</v>
      </c>
      <c r="N8" s="122">
        <v>0.66</v>
      </c>
      <c r="O8" s="121" t="s">
        <v>123</v>
      </c>
      <c r="P8" s="122">
        <v>1</v>
      </c>
    </row>
    <row r="9" spans="1:16" ht="409.5" customHeight="1" x14ac:dyDescent="0.25">
      <c r="A9" s="247"/>
      <c r="B9" s="249"/>
      <c r="C9" s="145" t="s">
        <v>46</v>
      </c>
      <c r="D9" s="146" t="s">
        <v>100</v>
      </c>
      <c r="E9" s="123" t="s">
        <v>43</v>
      </c>
      <c r="F9" s="41" t="s">
        <v>117</v>
      </c>
      <c r="G9" s="42" t="s">
        <v>120</v>
      </c>
      <c r="H9" s="44">
        <v>45293</v>
      </c>
      <c r="I9" s="44">
        <v>45657</v>
      </c>
      <c r="J9" s="124" t="s">
        <v>119</v>
      </c>
      <c r="K9" s="121" t="s">
        <v>229</v>
      </c>
      <c r="L9" s="47">
        <f>1/3</f>
        <v>0.33333333333333331</v>
      </c>
      <c r="M9" s="121" t="s">
        <v>230</v>
      </c>
      <c r="N9" s="122">
        <v>0.66</v>
      </c>
      <c r="O9" s="121" t="s">
        <v>245</v>
      </c>
      <c r="P9" s="122">
        <v>1</v>
      </c>
    </row>
    <row r="10" spans="1:16" ht="26.25" thickBot="1" x14ac:dyDescent="0.3">
      <c r="A10" s="187"/>
      <c r="B10" s="188"/>
      <c r="C10" s="188"/>
      <c r="D10" s="188"/>
      <c r="E10" s="188"/>
      <c r="F10" s="188"/>
      <c r="G10" s="188"/>
      <c r="H10" s="188"/>
      <c r="I10" s="188"/>
      <c r="J10" s="234"/>
      <c r="K10" s="125" t="s">
        <v>70</v>
      </c>
      <c r="L10" s="126">
        <f>AVERAGE(L7:L9)</f>
        <v>0.33111111111111113</v>
      </c>
      <c r="M10" s="125" t="s">
        <v>71</v>
      </c>
      <c r="N10" s="84">
        <v>0.66</v>
      </c>
      <c r="O10" s="125" t="s">
        <v>72</v>
      </c>
      <c r="P10" s="84">
        <v>1</v>
      </c>
    </row>
  </sheetData>
  <mergeCells count="10">
    <mergeCell ref="A1:P2"/>
    <mergeCell ref="A10:J10"/>
    <mergeCell ref="A4:P4"/>
    <mergeCell ref="A5:J5"/>
    <mergeCell ref="K5:P5"/>
    <mergeCell ref="E6:F6"/>
    <mergeCell ref="A7:A9"/>
    <mergeCell ref="B7:B9"/>
    <mergeCell ref="C7:C8"/>
    <mergeCell ref="D7:D8"/>
  </mergeCells>
  <pageMargins left="0.7" right="0.7" top="0.75" bottom="0.75" header="0.3" footer="0.3"/>
  <pageSetup paperSize="10000" scale="70" orientation="landscape" horizontalDpi="0"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
  <sheetViews>
    <sheetView workbookViewId="0">
      <selection activeCell="N9" sqref="N9"/>
    </sheetView>
  </sheetViews>
  <sheetFormatPr baseColWidth="10" defaultRowHeight="15" x14ac:dyDescent="0.25"/>
  <cols>
    <col min="1" max="1" width="18.42578125" customWidth="1"/>
    <col min="2" max="2" width="13.42578125" customWidth="1"/>
    <col min="3" max="3" width="13.140625" customWidth="1"/>
    <col min="5" max="5" width="6.7109375" customWidth="1"/>
    <col min="6" max="6" width="17.42578125" customWidth="1"/>
    <col min="11" max="11" width="20.85546875" customWidth="1"/>
    <col min="12" max="12" width="12.28515625" bestFit="1" customWidth="1"/>
    <col min="13" max="13" width="25.42578125" customWidth="1"/>
    <col min="14" max="14" width="12.85546875" customWidth="1"/>
    <col min="15" max="15" width="17.5703125" customWidth="1"/>
  </cols>
  <sheetData>
    <row r="1" spans="1:16" ht="16.5" customHeight="1" thickBot="1" x14ac:dyDescent="0.3">
      <c r="A1" s="260"/>
      <c r="B1" s="261"/>
      <c r="C1" s="266" t="s">
        <v>56</v>
      </c>
      <c r="D1" s="267"/>
      <c r="E1" s="267"/>
      <c r="F1" s="267"/>
      <c r="G1" s="267"/>
      <c r="H1" s="267"/>
      <c r="I1" s="267"/>
      <c r="J1" s="267"/>
      <c r="K1" s="267"/>
      <c r="L1" s="267"/>
      <c r="M1" s="267"/>
      <c r="N1" s="268"/>
      <c r="O1" s="272" t="s">
        <v>58</v>
      </c>
      <c r="P1" s="273"/>
    </row>
    <row r="2" spans="1:16" ht="16.5" customHeight="1" thickBot="1" x14ac:dyDescent="0.3">
      <c r="A2" s="262"/>
      <c r="B2" s="263"/>
      <c r="C2" s="162"/>
      <c r="D2" s="163"/>
      <c r="E2" s="163"/>
      <c r="F2" s="163"/>
      <c r="G2" s="163"/>
      <c r="H2" s="163"/>
      <c r="I2" s="163"/>
      <c r="J2" s="163"/>
      <c r="K2" s="163"/>
      <c r="L2" s="163"/>
      <c r="M2" s="163"/>
      <c r="N2" s="269"/>
      <c r="O2" s="272" t="s">
        <v>57</v>
      </c>
      <c r="P2" s="273"/>
    </row>
    <row r="3" spans="1:16" ht="16.5" customHeight="1" thickBot="1" x14ac:dyDescent="0.3">
      <c r="A3" s="264"/>
      <c r="B3" s="265"/>
      <c r="C3" s="270"/>
      <c r="D3" s="213"/>
      <c r="E3" s="213"/>
      <c r="F3" s="213"/>
      <c r="G3" s="213"/>
      <c r="H3" s="213"/>
      <c r="I3" s="213"/>
      <c r="J3" s="213"/>
      <c r="K3" s="213"/>
      <c r="L3" s="213"/>
      <c r="M3" s="213"/>
      <c r="N3" s="271"/>
      <c r="O3" s="272" t="s">
        <v>55</v>
      </c>
      <c r="P3" s="273"/>
    </row>
    <row r="4" spans="1:16" x14ac:dyDescent="0.25">
      <c r="A4" s="274" t="s">
        <v>61</v>
      </c>
      <c r="B4" s="275"/>
      <c r="C4" s="275"/>
      <c r="D4" s="275"/>
      <c r="E4" s="275"/>
      <c r="F4" s="275"/>
      <c r="G4" s="275"/>
      <c r="H4" s="275"/>
      <c r="I4" s="275"/>
      <c r="J4" s="275"/>
      <c r="K4" s="275"/>
      <c r="L4" s="275"/>
      <c r="M4" s="275"/>
      <c r="N4" s="275"/>
      <c r="O4" s="275"/>
      <c r="P4" s="276"/>
    </row>
    <row r="5" spans="1:16" x14ac:dyDescent="0.25">
      <c r="A5" s="277" t="s">
        <v>47</v>
      </c>
      <c r="B5" s="278"/>
      <c r="C5" s="278"/>
      <c r="D5" s="278"/>
      <c r="E5" s="278"/>
      <c r="F5" s="278"/>
      <c r="G5" s="278"/>
      <c r="H5" s="278"/>
      <c r="I5" s="278"/>
      <c r="J5" s="278"/>
      <c r="K5" s="279" t="s">
        <v>38</v>
      </c>
      <c r="L5" s="280"/>
      <c r="M5" s="280"/>
      <c r="N5" s="280"/>
      <c r="O5" s="280"/>
      <c r="P5" s="281"/>
    </row>
    <row r="6" spans="1:16" ht="60" x14ac:dyDescent="0.25">
      <c r="A6" s="9" t="s">
        <v>48</v>
      </c>
      <c r="B6" s="7" t="s">
        <v>49</v>
      </c>
      <c r="C6" s="7" t="s">
        <v>2</v>
      </c>
      <c r="D6" s="7" t="s">
        <v>3</v>
      </c>
      <c r="E6" s="282" t="s">
        <v>4</v>
      </c>
      <c r="F6" s="282"/>
      <c r="G6" s="7" t="s">
        <v>5</v>
      </c>
      <c r="H6" s="7" t="s">
        <v>7</v>
      </c>
      <c r="I6" s="7" t="s">
        <v>8</v>
      </c>
      <c r="J6" s="7" t="s">
        <v>9</v>
      </c>
      <c r="K6" s="7" t="s">
        <v>205</v>
      </c>
      <c r="L6" s="7" t="s">
        <v>10</v>
      </c>
      <c r="M6" s="7" t="s">
        <v>208</v>
      </c>
      <c r="N6" s="7" t="s">
        <v>10</v>
      </c>
      <c r="O6" s="7" t="s">
        <v>206</v>
      </c>
      <c r="P6" s="10" t="s">
        <v>10</v>
      </c>
    </row>
    <row r="7" spans="1:16" ht="240" x14ac:dyDescent="0.25">
      <c r="A7" s="283" t="s">
        <v>114</v>
      </c>
      <c r="B7" s="284" t="s">
        <v>211</v>
      </c>
      <c r="C7" s="284" t="s">
        <v>46</v>
      </c>
      <c r="D7" s="285" t="s">
        <v>100</v>
      </c>
      <c r="E7" s="6" t="s">
        <v>212</v>
      </c>
      <c r="F7" s="2" t="s">
        <v>213</v>
      </c>
      <c r="G7" s="6" t="s">
        <v>215</v>
      </c>
      <c r="H7" s="3">
        <v>45293</v>
      </c>
      <c r="I7" s="3">
        <v>45657</v>
      </c>
      <c r="J7" s="4" t="s">
        <v>216</v>
      </c>
      <c r="K7" s="2" t="s">
        <v>219</v>
      </c>
      <c r="L7" s="1">
        <v>0.33</v>
      </c>
      <c r="M7" s="2" t="s">
        <v>218</v>
      </c>
      <c r="N7" s="1">
        <v>0.66</v>
      </c>
      <c r="O7" s="1"/>
      <c r="P7" s="11"/>
    </row>
    <row r="8" spans="1:16" ht="156.75" customHeight="1" x14ac:dyDescent="0.25">
      <c r="A8" s="283"/>
      <c r="B8" s="284"/>
      <c r="C8" s="284"/>
      <c r="D8" s="285"/>
      <c r="E8" s="6" t="s">
        <v>12</v>
      </c>
      <c r="F8" s="2" t="s">
        <v>214</v>
      </c>
      <c r="G8" s="25" t="s">
        <v>215</v>
      </c>
      <c r="H8" s="3">
        <v>45293</v>
      </c>
      <c r="I8" s="3">
        <v>45657</v>
      </c>
      <c r="J8" s="4" t="s">
        <v>217</v>
      </c>
      <c r="K8" s="2" t="s">
        <v>220</v>
      </c>
      <c r="L8" s="1">
        <v>0.33</v>
      </c>
      <c r="M8" s="2" t="s">
        <v>221</v>
      </c>
      <c r="N8" s="1">
        <v>0.66</v>
      </c>
      <c r="O8" s="1"/>
      <c r="P8" s="11"/>
    </row>
    <row r="9" spans="1:16" ht="36.75" thickBot="1" x14ac:dyDescent="0.3">
      <c r="A9" s="257" t="s">
        <v>54</v>
      </c>
      <c r="B9" s="258"/>
      <c r="C9" s="258"/>
      <c r="D9" s="258"/>
      <c r="E9" s="258"/>
      <c r="F9" s="258"/>
      <c r="G9" s="258"/>
      <c r="H9" s="258"/>
      <c r="I9" s="258"/>
      <c r="J9" s="258"/>
      <c r="K9" s="12" t="s">
        <v>70</v>
      </c>
      <c r="L9" s="13">
        <v>0.33</v>
      </c>
      <c r="M9" s="12" t="s">
        <v>207</v>
      </c>
      <c r="N9" s="1">
        <v>0.66</v>
      </c>
      <c r="O9" s="12" t="s">
        <v>72</v>
      </c>
      <c r="P9" s="14"/>
    </row>
    <row r="11" spans="1:16" x14ac:dyDescent="0.25">
      <c r="A11" s="8"/>
      <c r="B11" s="8"/>
      <c r="C11" s="8"/>
      <c r="D11" s="8"/>
      <c r="E11" s="254"/>
      <c r="F11" s="254"/>
      <c r="G11" s="254"/>
      <c r="H11" s="17"/>
      <c r="I11" s="17"/>
      <c r="J11" s="17"/>
      <c r="K11" s="17"/>
      <c r="L11" s="17"/>
      <c r="M11" s="254"/>
      <c r="N11" s="254"/>
      <c r="O11" s="254"/>
      <c r="P11" s="17"/>
    </row>
    <row r="12" spans="1:16" ht="15.75" thickBot="1" x14ac:dyDescent="0.3">
      <c r="A12" s="8"/>
      <c r="B12" s="8"/>
      <c r="C12" s="8"/>
      <c r="D12" s="8"/>
      <c r="E12" s="255"/>
      <c r="F12" s="255"/>
      <c r="G12" s="255"/>
      <c r="H12" s="17"/>
      <c r="I12" s="17"/>
      <c r="J12" s="17"/>
      <c r="K12" s="17"/>
      <c r="L12" s="17"/>
      <c r="M12" s="255"/>
      <c r="N12" s="255"/>
      <c r="O12" s="255"/>
      <c r="P12" s="17"/>
    </row>
    <row r="13" spans="1:16" ht="14.45" customHeight="1" x14ac:dyDescent="0.25">
      <c r="A13" s="8"/>
      <c r="B13" s="8"/>
      <c r="C13" s="8"/>
      <c r="D13" s="8"/>
      <c r="E13" s="259" t="s">
        <v>209</v>
      </c>
      <c r="F13" s="259"/>
      <c r="G13" s="259"/>
      <c r="H13" s="17"/>
      <c r="I13" s="17"/>
      <c r="J13" s="17"/>
      <c r="K13" s="17"/>
      <c r="L13" s="17"/>
      <c r="M13" s="256" t="s">
        <v>210</v>
      </c>
      <c r="N13" s="256"/>
      <c r="O13" s="256"/>
      <c r="P13" s="17"/>
    </row>
  </sheetData>
  <mergeCells count="18">
    <mergeCell ref="A4:P4"/>
    <mergeCell ref="A5:J5"/>
    <mergeCell ref="K5:P5"/>
    <mergeCell ref="E6:F6"/>
    <mergeCell ref="A7:A8"/>
    <mergeCell ref="B7:B8"/>
    <mergeCell ref="C7:C8"/>
    <mergeCell ref="D7:D8"/>
    <mergeCell ref="A1:B3"/>
    <mergeCell ref="C1:N3"/>
    <mergeCell ref="O1:P1"/>
    <mergeCell ref="O2:P2"/>
    <mergeCell ref="O3:P3"/>
    <mergeCell ref="M11:O12"/>
    <mergeCell ref="M13:O13"/>
    <mergeCell ref="A9:J9"/>
    <mergeCell ref="E13:G13"/>
    <mergeCell ref="E11:G12"/>
  </mergeCells>
  <pageMargins left="0.7" right="0.7" top="0.75" bottom="0.75" header="0.3" footer="0.3"/>
  <pageSetup paperSize="10000" orientation="portrait" horizontalDpi="0" verticalDpi="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9"/>
  <sheetViews>
    <sheetView workbookViewId="0">
      <selection activeCell="H25" sqref="H25"/>
    </sheetView>
  </sheetViews>
  <sheetFormatPr baseColWidth="10" defaultRowHeight="15" x14ac:dyDescent="0.25"/>
  <cols>
    <col min="3" max="3" width="47.7109375" customWidth="1"/>
    <col min="4" max="4" width="23.140625" customWidth="1"/>
  </cols>
  <sheetData>
    <row r="2" spans="1:5" x14ac:dyDescent="0.25">
      <c r="A2" s="286" t="s">
        <v>162</v>
      </c>
      <c r="B2" s="286"/>
      <c r="C2" s="286"/>
      <c r="D2" s="286"/>
      <c r="E2" s="286"/>
    </row>
    <row r="3" spans="1:5" x14ac:dyDescent="0.25">
      <c r="A3" s="26"/>
      <c r="B3" s="26"/>
      <c r="C3" s="26"/>
      <c r="D3" s="26" t="s">
        <v>128</v>
      </c>
      <c r="E3" s="26" t="s">
        <v>129</v>
      </c>
    </row>
    <row r="4" spans="1:5" x14ac:dyDescent="0.25">
      <c r="A4" s="26" t="s">
        <v>126</v>
      </c>
      <c r="B4" s="27">
        <v>37257</v>
      </c>
      <c r="C4" s="26" t="s">
        <v>127</v>
      </c>
      <c r="D4" s="27">
        <v>37257</v>
      </c>
      <c r="E4" s="26">
        <v>1</v>
      </c>
    </row>
    <row r="5" spans="1:5" x14ac:dyDescent="0.25">
      <c r="A5" s="26" t="s">
        <v>130</v>
      </c>
      <c r="B5" s="27">
        <v>37987</v>
      </c>
      <c r="C5" s="26" t="s">
        <v>134</v>
      </c>
      <c r="D5" s="27">
        <v>37987</v>
      </c>
      <c r="E5" s="26">
        <v>1</v>
      </c>
    </row>
    <row r="6" spans="1:5" x14ac:dyDescent="0.25">
      <c r="A6" s="26" t="s">
        <v>131</v>
      </c>
      <c r="B6" s="27">
        <v>37987</v>
      </c>
      <c r="C6" s="26" t="s">
        <v>135</v>
      </c>
      <c r="D6" s="27">
        <v>38353</v>
      </c>
      <c r="E6" s="26">
        <v>2</v>
      </c>
    </row>
    <row r="7" spans="1:5" x14ac:dyDescent="0.25">
      <c r="A7" s="26" t="s">
        <v>132</v>
      </c>
      <c r="B7" s="27">
        <v>40909</v>
      </c>
      <c r="C7" s="26" t="s">
        <v>136</v>
      </c>
      <c r="D7" s="27">
        <v>40909</v>
      </c>
      <c r="E7" s="26">
        <v>1</v>
      </c>
    </row>
    <row r="8" spans="1:5" x14ac:dyDescent="0.25">
      <c r="A8" s="26" t="s">
        <v>133</v>
      </c>
      <c r="B8" s="27">
        <v>40909</v>
      </c>
      <c r="C8" s="26" t="s">
        <v>136</v>
      </c>
      <c r="D8" s="27">
        <v>40909</v>
      </c>
      <c r="E8" s="26">
        <v>1</v>
      </c>
    </row>
    <row r="9" spans="1:5" x14ac:dyDescent="0.25">
      <c r="A9" s="26" t="s">
        <v>137</v>
      </c>
      <c r="B9" s="27">
        <v>45658</v>
      </c>
      <c r="C9" s="26" t="s">
        <v>136</v>
      </c>
      <c r="D9" s="27">
        <v>11324</v>
      </c>
      <c r="E9" s="26">
        <v>6</v>
      </c>
    </row>
    <row r="10" spans="1:5" x14ac:dyDescent="0.25">
      <c r="A10" s="26" t="s">
        <v>138</v>
      </c>
      <c r="B10" s="27">
        <v>47119</v>
      </c>
      <c r="C10" s="26" t="s">
        <v>136</v>
      </c>
      <c r="D10" s="27">
        <v>39845</v>
      </c>
      <c r="E10" s="26">
        <v>10</v>
      </c>
    </row>
    <row r="11" spans="1:5" x14ac:dyDescent="0.25">
      <c r="A11" s="26" t="s">
        <v>139</v>
      </c>
      <c r="B11" s="27">
        <v>47119</v>
      </c>
      <c r="C11" s="26" t="s">
        <v>136</v>
      </c>
      <c r="D11" s="27">
        <v>47119</v>
      </c>
      <c r="E11" s="26">
        <v>1</v>
      </c>
    </row>
    <row r="12" spans="1:5" x14ac:dyDescent="0.25">
      <c r="A12" s="26" t="s">
        <v>140</v>
      </c>
      <c r="B12" s="27">
        <v>39479</v>
      </c>
      <c r="C12" s="26" t="s">
        <v>136</v>
      </c>
      <c r="D12" s="27">
        <v>39845</v>
      </c>
      <c r="E12" s="26">
        <v>2</v>
      </c>
    </row>
    <row r="13" spans="1:5" x14ac:dyDescent="0.25">
      <c r="A13" s="26" t="s">
        <v>141</v>
      </c>
      <c r="B13" s="27">
        <v>39479</v>
      </c>
      <c r="C13" s="26" t="s">
        <v>147</v>
      </c>
      <c r="D13" s="27">
        <v>41671</v>
      </c>
      <c r="E13" s="26">
        <v>6</v>
      </c>
    </row>
    <row r="14" spans="1:5" x14ac:dyDescent="0.25">
      <c r="A14" s="26" t="s">
        <v>142</v>
      </c>
      <c r="B14" s="27">
        <v>41306</v>
      </c>
      <c r="C14" s="26" t="s">
        <v>148</v>
      </c>
      <c r="D14" s="27">
        <v>41306</v>
      </c>
      <c r="E14" s="26">
        <v>1</v>
      </c>
    </row>
    <row r="15" spans="1:5" x14ac:dyDescent="0.25">
      <c r="A15" s="26" t="s">
        <v>143</v>
      </c>
      <c r="B15" s="27">
        <v>39142</v>
      </c>
      <c r="C15" s="26" t="s">
        <v>135</v>
      </c>
      <c r="D15" s="27">
        <v>39142</v>
      </c>
      <c r="E15" s="26">
        <v>1</v>
      </c>
    </row>
    <row r="16" spans="1:5" x14ac:dyDescent="0.25">
      <c r="A16" s="26" t="s">
        <v>144</v>
      </c>
      <c r="B16" s="27">
        <v>38047</v>
      </c>
      <c r="C16" s="26" t="s">
        <v>135</v>
      </c>
      <c r="D16" s="27">
        <v>38047</v>
      </c>
      <c r="E16" s="26">
        <v>1</v>
      </c>
    </row>
    <row r="17" spans="1:5" x14ac:dyDescent="0.25">
      <c r="A17" s="26" t="s">
        <v>145</v>
      </c>
      <c r="B17" s="27">
        <v>39539</v>
      </c>
      <c r="C17" s="26" t="s">
        <v>135</v>
      </c>
      <c r="D17" s="27">
        <v>39539</v>
      </c>
      <c r="E17" s="26">
        <v>1</v>
      </c>
    </row>
    <row r="18" spans="1:5" x14ac:dyDescent="0.25">
      <c r="A18" s="26" t="s">
        <v>146</v>
      </c>
      <c r="B18" s="27">
        <v>40269</v>
      </c>
      <c r="C18" s="26" t="s">
        <v>149</v>
      </c>
      <c r="D18" s="27">
        <v>40269</v>
      </c>
      <c r="E18" s="26">
        <v>1</v>
      </c>
    </row>
    <row r="19" spans="1:5" x14ac:dyDescent="0.25">
      <c r="A19" s="26" t="s">
        <v>150</v>
      </c>
      <c r="B19" s="27">
        <v>41000</v>
      </c>
      <c r="C19" s="26" t="s">
        <v>152</v>
      </c>
      <c r="D19" s="27">
        <v>41000</v>
      </c>
      <c r="E19" s="26">
        <v>1</v>
      </c>
    </row>
    <row r="20" spans="1:5" x14ac:dyDescent="0.25">
      <c r="A20" s="26" t="s">
        <v>151</v>
      </c>
      <c r="B20" s="27">
        <v>41365</v>
      </c>
      <c r="C20" s="26" t="s">
        <v>135</v>
      </c>
      <c r="D20" s="27">
        <v>41365</v>
      </c>
      <c r="E20" s="26">
        <v>1</v>
      </c>
    </row>
    <row r="21" spans="1:5" x14ac:dyDescent="0.25">
      <c r="A21" s="26" t="s">
        <v>153</v>
      </c>
      <c r="B21" s="27">
        <v>43191</v>
      </c>
      <c r="C21" s="26" t="s">
        <v>155</v>
      </c>
      <c r="D21" s="27">
        <v>43191</v>
      </c>
      <c r="E21" s="26">
        <v>1</v>
      </c>
    </row>
    <row r="22" spans="1:5" x14ac:dyDescent="0.25">
      <c r="A22" s="26" t="s">
        <v>154</v>
      </c>
      <c r="B22" s="27">
        <v>45017</v>
      </c>
      <c r="C22" s="26" t="s">
        <v>135</v>
      </c>
      <c r="D22" s="27">
        <v>45017</v>
      </c>
      <c r="E22" s="26">
        <v>1</v>
      </c>
    </row>
    <row r="23" spans="1:5" x14ac:dyDescent="0.25">
      <c r="A23" s="26" t="s">
        <v>156</v>
      </c>
      <c r="B23" s="27">
        <v>47239</v>
      </c>
      <c r="C23" s="26" t="s">
        <v>157</v>
      </c>
      <c r="D23" s="27">
        <v>11079</v>
      </c>
      <c r="E23" s="26">
        <v>2</v>
      </c>
    </row>
    <row r="24" spans="1:5" x14ac:dyDescent="0.25">
      <c r="A24" s="26" t="s">
        <v>158</v>
      </c>
      <c r="B24" s="27">
        <v>46539</v>
      </c>
      <c r="C24" s="26" t="s">
        <v>135</v>
      </c>
      <c r="D24" s="27">
        <v>46905</v>
      </c>
      <c r="E24" s="26">
        <v>2</v>
      </c>
    </row>
    <row r="25" spans="1:5" x14ac:dyDescent="0.25">
      <c r="A25" s="26" t="s">
        <v>159</v>
      </c>
      <c r="B25" s="27">
        <v>45809</v>
      </c>
      <c r="C25" s="26" t="s">
        <v>135</v>
      </c>
      <c r="D25" s="27">
        <v>46174</v>
      </c>
      <c r="E25" s="26">
        <v>2</v>
      </c>
    </row>
    <row r="26" spans="1:5" x14ac:dyDescent="0.25">
      <c r="A26" s="26"/>
      <c r="B26" s="27"/>
      <c r="C26" s="26"/>
      <c r="D26" s="26"/>
      <c r="E26" s="26"/>
    </row>
    <row r="27" spans="1:5" x14ac:dyDescent="0.25">
      <c r="A27" s="26">
        <v>22</v>
      </c>
      <c r="B27" s="26" t="s">
        <v>160</v>
      </c>
      <c r="C27" s="26"/>
      <c r="D27" s="26"/>
      <c r="E27" s="26">
        <f>SUM(E4:E26)</f>
        <v>46</v>
      </c>
    </row>
    <row r="28" spans="1:5" x14ac:dyDescent="0.25">
      <c r="E28">
        <f>+E27/A27</f>
        <v>2.0909090909090908</v>
      </c>
    </row>
    <row r="29" spans="1:5" x14ac:dyDescent="0.25">
      <c r="A29" s="28" t="s">
        <v>161</v>
      </c>
      <c r="B29" s="28"/>
      <c r="C29" s="28"/>
      <c r="D29" s="28"/>
    </row>
  </sheetData>
  <mergeCells count="1">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33"/>
  <sheetViews>
    <sheetView workbookViewId="0">
      <selection activeCell="AD9" sqref="AD9"/>
    </sheetView>
  </sheetViews>
  <sheetFormatPr baseColWidth="10" defaultRowHeight="15" x14ac:dyDescent="0.25"/>
  <cols>
    <col min="1" max="1" width="17.42578125" customWidth="1"/>
    <col min="2" max="25" width="5.140625" customWidth="1"/>
  </cols>
  <sheetData>
    <row r="1" spans="1:28" x14ac:dyDescent="0.25">
      <c r="A1" s="287" t="s">
        <v>74</v>
      </c>
      <c r="B1" s="287"/>
      <c r="C1" s="287"/>
      <c r="D1" s="287"/>
      <c r="E1" s="287"/>
      <c r="F1" s="287"/>
      <c r="G1" s="287"/>
      <c r="H1" s="287"/>
      <c r="I1" s="287"/>
      <c r="J1" s="287"/>
      <c r="K1" s="287"/>
      <c r="L1" s="287"/>
      <c r="M1" s="287"/>
      <c r="N1" s="287"/>
      <c r="O1" s="287"/>
      <c r="P1" s="287"/>
      <c r="Q1" s="287"/>
      <c r="R1" s="287"/>
      <c r="S1" s="287"/>
      <c r="T1" s="287"/>
      <c r="U1" s="287"/>
      <c r="V1" s="287"/>
      <c r="W1" s="287"/>
      <c r="X1" s="287"/>
      <c r="Y1" s="287"/>
    </row>
    <row r="2" spans="1:28" x14ac:dyDescent="0.25">
      <c r="A2" s="287" t="s">
        <v>163</v>
      </c>
      <c r="B2" s="287"/>
      <c r="C2" s="287"/>
      <c r="D2" s="287"/>
      <c r="E2" s="287"/>
      <c r="F2" s="287"/>
      <c r="G2" s="287"/>
      <c r="H2" s="287"/>
      <c r="I2" s="287"/>
      <c r="J2" s="287"/>
      <c r="K2" s="287"/>
      <c r="L2" s="287"/>
      <c r="M2" s="287"/>
      <c r="N2" s="287"/>
      <c r="O2" s="287"/>
      <c r="P2" s="287"/>
      <c r="Q2" s="287"/>
      <c r="R2" s="287"/>
      <c r="S2" s="287"/>
      <c r="T2" s="287"/>
      <c r="U2" s="287"/>
      <c r="V2" s="287"/>
      <c r="W2" s="287"/>
      <c r="X2" s="287"/>
      <c r="Y2" s="287"/>
      <c r="Z2" s="32"/>
      <c r="AA2" s="32"/>
      <c r="AB2" s="32"/>
    </row>
    <row r="4" spans="1:28" ht="45.75" customHeight="1" x14ac:dyDescent="0.25">
      <c r="A4" s="26"/>
      <c r="B4" s="288" t="s">
        <v>197</v>
      </c>
      <c r="C4" s="288"/>
      <c r="D4" s="288"/>
      <c r="E4" s="289" t="s">
        <v>198</v>
      </c>
      <c r="F4" s="289"/>
      <c r="G4" s="289"/>
      <c r="H4" s="289" t="s">
        <v>199</v>
      </c>
      <c r="I4" s="289"/>
      <c r="J4" s="289"/>
      <c r="K4" s="289" t="s">
        <v>200</v>
      </c>
      <c r="L4" s="289"/>
      <c r="M4" s="289"/>
      <c r="N4" s="289" t="s">
        <v>201</v>
      </c>
      <c r="O4" s="289"/>
      <c r="P4" s="289"/>
      <c r="Q4" s="289" t="s">
        <v>202</v>
      </c>
      <c r="R4" s="289"/>
      <c r="S4" s="289"/>
      <c r="T4" s="289" t="s">
        <v>203</v>
      </c>
      <c r="U4" s="289"/>
      <c r="V4" s="289"/>
      <c r="W4" s="289" t="s">
        <v>204</v>
      </c>
      <c r="X4" s="289"/>
      <c r="Y4" s="289"/>
    </row>
    <row r="5" spans="1:28" ht="24.75" x14ac:dyDescent="0.25">
      <c r="A5" s="26" t="s">
        <v>194</v>
      </c>
      <c r="B5" s="30" t="s">
        <v>164</v>
      </c>
      <c r="C5" s="30" t="s">
        <v>165</v>
      </c>
      <c r="D5" s="30" t="s">
        <v>193</v>
      </c>
      <c r="E5" s="30" t="s">
        <v>164</v>
      </c>
      <c r="F5" s="30" t="s">
        <v>165</v>
      </c>
      <c r="G5" s="30" t="s">
        <v>195</v>
      </c>
      <c r="H5" s="30" t="s">
        <v>164</v>
      </c>
      <c r="I5" s="30" t="s">
        <v>165</v>
      </c>
      <c r="J5" s="30" t="s">
        <v>195</v>
      </c>
      <c r="K5" s="30" t="s">
        <v>164</v>
      </c>
      <c r="L5" s="30" t="s">
        <v>165</v>
      </c>
      <c r="M5" s="30" t="s">
        <v>195</v>
      </c>
      <c r="N5" s="30" t="s">
        <v>164</v>
      </c>
      <c r="O5" s="30" t="s">
        <v>165</v>
      </c>
      <c r="P5" s="30" t="s">
        <v>195</v>
      </c>
      <c r="Q5" s="30" t="s">
        <v>164</v>
      </c>
      <c r="R5" s="30" t="s">
        <v>165</v>
      </c>
      <c r="S5" s="30" t="s">
        <v>195</v>
      </c>
      <c r="T5" s="30" t="s">
        <v>164</v>
      </c>
      <c r="U5" s="30" t="s">
        <v>165</v>
      </c>
      <c r="V5" s="30" t="s">
        <v>195</v>
      </c>
      <c r="W5" s="30" t="s">
        <v>164</v>
      </c>
      <c r="X5" s="30" t="s">
        <v>165</v>
      </c>
      <c r="Y5" s="30" t="s">
        <v>195</v>
      </c>
    </row>
    <row r="6" spans="1:28" x14ac:dyDescent="0.25">
      <c r="A6" s="26" t="s">
        <v>166</v>
      </c>
      <c r="B6" s="31"/>
      <c r="C6" s="31">
        <v>1</v>
      </c>
      <c r="D6" s="31"/>
      <c r="E6" s="31"/>
      <c r="F6" s="31"/>
      <c r="G6" s="31">
        <v>1</v>
      </c>
      <c r="H6" s="31"/>
      <c r="I6" s="31"/>
      <c r="J6" s="31">
        <v>1</v>
      </c>
      <c r="K6" s="31"/>
      <c r="L6" s="31"/>
      <c r="M6" s="31">
        <v>1</v>
      </c>
      <c r="N6" s="31"/>
      <c r="O6" s="31"/>
      <c r="P6" s="31">
        <v>1</v>
      </c>
      <c r="Q6" s="31"/>
      <c r="R6" s="31">
        <v>1</v>
      </c>
      <c r="S6" s="31"/>
      <c r="T6" s="31"/>
      <c r="U6" s="31"/>
      <c r="V6" s="31">
        <v>1</v>
      </c>
      <c r="W6" s="31"/>
      <c r="X6" s="31"/>
      <c r="Y6" s="31">
        <v>1</v>
      </c>
    </row>
    <row r="7" spans="1:28" x14ac:dyDescent="0.25">
      <c r="A7" s="26" t="s">
        <v>167</v>
      </c>
      <c r="B7" s="31"/>
      <c r="C7" s="31"/>
      <c r="D7" s="31">
        <v>1</v>
      </c>
      <c r="E7" s="31"/>
      <c r="F7" s="31"/>
      <c r="G7" s="31">
        <v>1</v>
      </c>
      <c r="H7" s="31"/>
      <c r="I7" s="31"/>
      <c r="J7" s="31">
        <v>1</v>
      </c>
      <c r="K7" s="31"/>
      <c r="L7" s="31"/>
      <c r="M7" s="31">
        <v>1</v>
      </c>
      <c r="N7" s="31"/>
      <c r="O7" s="31"/>
      <c r="P7" s="31">
        <v>1</v>
      </c>
      <c r="Q7" s="31"/>
      <c r="R7" s="31"/>
      <c r="S7" s="31">
        <v>1</v>
      </c>
      <c r="T7" s="31"/>
      <c r="U7" s="31"/>
      <c r="V7" s="31">
        <v>1</v>
      </c>
      <c r="W7" s="31"/>
      <c r="X7" s="31"/>
      <c r="Y7" s="31">
        <v>1</v>
      </c>
    </row>
    <row r="8" spans="1:28" x14ac:dyDescent="0.25">
      <c r="A8" s="26" t="s">
        <v>168</v>
      </c>
      <c r="B8" s="31"/>
      <c r="C8" s="31"/>
      <c r="D8" s="31">
        <v>1</v>
      </c>
      <c r="E8" s="31"/>
      <c r="F8" s="31"/>
      <c r="G8" s="31">
        <v>1</v>
      </c>
      <c r="H8" s="31"/>
      <c r="I8" s="31"/>
      <c r="J8" s="31">
        <v>1</v>
      </c>
      <c r="K8" s="31"/>
      <c r="L8" s="31"/>
      <c r="M8" s="31">
        <v>1</v>
      </c>
      <c r="N8" s="31"/>
      <c r="O8" s="31"/>
      <c r="P8" s="31">
        <v>1</v>
      </c>
      <c r="Q8" s="31"/>
      <c r="R8" s="31"/>
      <c r="S8" s="31">
        <v>1</v>
      </c>
      <c r="T8" s="31"/>
      <c r="U8" s="31"/>
      <c r="V8" s="31">
        <v>1</v>
      </c>
      <c r="W8" s="31"/>
      <c r="X8" s="31"/>
      <c r="Y8" s="31">
        <v>1</v>
      </c>
    </row>
    <row r="9" spans="1:28" x14ac:dyDescent="0.25">
      <c r="A9" s="26" t="s">
        <v>169</v>
      </c>
      <c r="B9" s="31"/>
      <c r="C9" s="31"/>
      <c r="D9" s="31">
        <v>1</v>
      </c>
      <c r="E9" s="31"/>
      <c r="F9" s="31"/>
      <c r="G9" s="31">
        <v>1</v>
      </c>
      <c r="H9" s="31"/>
      <c r="I9" s="31"/>
      <c r="J9" s="31">
        <v>1</v>
      </c>
      <c r="K9" s="31"/>
      <c r="L9" s="31"/>
      <c r="M9" s="31">
        <v>1</v>
      </c>
      <c r="N9" s="31"/>
      <c r="O9" s="31"/>
      <c r="P9" s="31">
        <v>1</v>
      </c>
      <c r="Q9" s="31"/>
      <c r="R9" s="31">
        <v>1</v>
      </c>
      <c r="S9" s="31"/>
      <c r="T9" s="31"/>
      <c r="U9" s="31"/>
      <c r="V9" s="31">
        <v>1</v>
      </c>
      <c r="W9" s="31"/>
      <c r="X9" s="31"/>
      <c r="Y9" s="31">
        <v>1</v>
      </c>
    </row>
    <row r="10" spans="1:28" x14ac:dyDescent="0.25">
      <c r="A10" s="26" t="s">
        <v>170</v>
      </c>
      <c r="B10" s="31"/>
      <c r="C10" s="31"/>
      <c r="D10" s="31">
        <v>1</v>
      </c>
      <c r="E10" s="31"/>
      <c r="F10" s="31"/>
      <c r="G10" s="31">
        <v>1</v>
      </c>
      <c r="H10" s="31"/>
      <c r="I10" s="31"/>
      <c r="J10" s="31">
        <v>1</v>
      </c>
      <c r="K10" s="31"/>
      <c r="L10" s="31"/>
      <c r="M10" s="31">
        <v>1</v>
      </c>
      <c r="N10" s="31"/>
      <c r="O10" s="31"/>
      <c r="P10" s="31">
        <v>1</v>
      </c>
      <c r="Q10" s="31"/>
      <c r="R10" s="31"/>
      <c r="S10" s="31">
        <v>1</v>
      </c>
      <c r="T10" s="31"/>
      <c r="U10" s="31"/>
      <c r="V10" s="31">
        <v>1</v>
      </c>
      <c r="W10" s="31"/>
      <c r="X10" s="31"/>
      <c r="Y10" s="31">
        <v>1</v>
      </c>
    </row>
    <row r="11" spans="1:28" x14ac:dyDescent="0.25">
      <c r="A11" s="26" t="s">
        <v>171</v>
      </c>
      <c r="B11" s="31"/>
      <c r="C11" s="31"/>
      <c r="D11" s="31">
        <v>1</v>
      </c>
      <c r="E11" s="31"/>
      <c r="F11" s="31"/>
      <c r="G11" s="31">
        <v>1</v>
      </c>
      <c r="H11" s="31"/>
      <c r="I11" s="31"/>
      <c r="J11" s="31">
        <v>1</v>
      </c>
      <c r="K11" s="31"/>
      <c r="L11" s="31"/>
      <c r="M11" s="31">
        <v>1</v>
      </c>
      <c r="N11" s="31"/>
      <c r="O11" s="31"/>
      <c r="P11" s="31">
        <v>1</v>
      </c>
      <c r="Q11" s="31"/>
      <c r="R11" s="31"/>
      <c r="S11" s="31">
        <v>1</v>
      </c>
      <c r="T11" s="31"/>
      <c r="U11" s="31"/>
      <c r="V11" s="31">
        <v>1</v>
      </c>
      <c r="W11" s="31"/>
      <c r="X11" s="31"/>
      <c r="Y11" s="31">
        <v>1</v>
      </c>
    </row>
    <row r="12" spans="1:28" x14ac:dyDescent="0.25">
      <c r="A12" s="26" t="s">
        <v>172</v>
      </c>
      <c r="B12" s="31"/>
      <c r="C12" s="31"/>
      <c r="D12" s="31">
        <v>1</v>
      </c>
      <c r="E12" s="31"/>
      <c r="F12" s="31"/>
      <c r="G12" s="31">
        <v>1</v>
      </c>
      <c r="H12" s="31"/>
      <c r="I12" s="31"/>
      <c r="J12" s="31">
        <v>1</v>
      </c>
      <c r="K12" s="31"/>
      <c r="L12" s="31"/>
      <c r="M12" s="31">
        <v>1</v>
      </c>
      <c r="N12" s="31"/>
      <c r="O12" s="31"/>
      <c r="P12" s="31">
        <v>1</v>
      </c>
      <c r="Q12" s="31"/>
      <c r="R12" s="31"/>
      <c r="S12" s="31">
        <v>1</v>
      </c>
      <c r="T12" s="31"/>
      <c r="U12" s="31"/>
      <c r="V12" s="31">
        <v>1</v>
      </c>
      <c r="W12" s="31"/>
      <c r="X12" s="31"/>
      <c r="Y12" s="31">
        <v>1</v>
      </c>
    </row>
    <row r="13" spans="1:28" x14ac:dyDescent="0.25">
      <c r="A13" s="26" t="s">
        <v>173</v>
      </c>
      <c r="B13" s="31"/>
      <c r="C13" s="31"/>
      <c r="D13" s="31">
        <v>1</v>
      </c>
      <c r="E13" s="31"/>
      <c r="F13" s="31"/>
      <c r="G13" s="31">
        <v>1</v>
      </c>
      <c r="H13" s="31"/>
      <c r="I13" s="31"/>
      <c r="J13" s="31">
        <v>1</v>
      </c>
      <c r="K13" s="31"/>
      <c r="L13" s="31"/>
      <c r="M13" s="31">
        <v>1</v>
      </c>
      <c r="N13" s="31"/>
      <c r="O13" s="31"/>
      <c r="P13" s="31">
        <v>1</v>
      </c>
      <c r="Q13" s="31"/>
      <c r="R13" s="31"/>
      <c r="S13" s="31">
        <v>1</v>
      </c>
      <c r="T13" s="31"/>
      <c r="U13" s="31"/>
      <c r="V13" s="31">
        <v>1</v>
      </c>
      <c r="W13" s="31"/>
      <c r="X13" s="31"/>
      <c r="Y13" s="31">
        <v>1</v>
      </c>
    </row>
    <row r="14" spans="1:28" x14ac:dyDescent="0.25">
      <c r="A14" s="26" t="s">
        <v>174</v>
      </c>
      <c r="B14" s="31"/>
      <c r="C14" s="31"/>
      <c r="D14" s="31">
        <v>1</v>
      </c>
      <c r="E14" s="31"/>
      <c r="F14" s="31"/>
      <c r="G14" s="31">
        <v>1</v>
      </c>
      <c r="H14" s="31"/>
      <c r="I14" s="31"/>
      <c r="J14" s="31">
        <v>1</v>
      </c>
      <c r="K14" s="31"/>
      <c r="L14" s="31"/>
      <c r="M14" s="31">
        <v>1</v>
      </c>
      <c r="N14" s="31"/>
      <c r="O14" s="31"/>
      <c r="P14" s="31">
        <v>1</v>
      </c>
      <c r="Q14" s="31"/>
      <c r="R14" s="31"/>
      <c r="S14" s="31">
        <v>1</v>
      </c>
      <c r="T14" s="31"/>
      <c r="U14" s="31"/>
      <c r="V14" s="31">
        <v>1</v>
      </c>
      <c r="W14" s="31"/>
      <c r="X14" s="31"/>
      <c r="Y14" s="31">
        <v>1</v>
      </c>
    </row>
    <row r="15" spans="1:28" x14ac:dyDescent="0.25">
      <c r="A15" s="26" t="s">
        <v>175</v>
      </c>
      <c r="B15" s="31"/>
      <c r="C15" s="31"/>
      <c r="D15" s="31">
        <v>1</v>
      </c>
      <c r="E15" s="31"/>
      <c r="F15" s="31"/>
      <c r="G15" s="31">
        <v>1</v>
      </c>
      <c r="H15" s="31"/>
      <c r="I15" s="31"/>
      <c r="J15" s="31">
        <v>1</v>
      </c>
      <c r="K15" s="31"/>
      <c r="L15" s="31"/>
      <c r="M15" s="31">
        <v>1</v>
      </c>
      <c r="N15" s="31"/>
      <c r="O15" s="31"/>
      <c r="P15" s="31">
        <v>1</v>
      </c>
      <c r="Q15" s="31"/>
      <c r="R15" s="31"/>
      <c r="S15" s="31">
        <v>1</v>
      </c>
      <c r="T15" s="31"/>
      <c r="U15" s="31"/>
      <c r="V15" s="31">
        <v>1</v>
      </c>
      <c r="W15" s="31"/>
      <c r="X15" s="31"/>
      <c r="Y15" s="31">
        <v>1</v>
      </c>
    </row>
    <row r="16" spans="1:28" x14ac:dyDescent="0.25">
      <c r="A16" s="26" t="s">
        <v>176</v>
      </c>
      <c r="B16" s="31"/>
      <c r="C16" s="31"/>
      <c r="D16" s="31">
        <v>1</v>
      </c>
      <c r="E16" s="31"/>
      <c r="F16" s="31"/>
      <c r="G16" s="31">
        <v>1</v>
      </c>
      <c r="H16" s="31"/>
      <c r="I16" s="31"/>
      <c r="J16" s="31">
        <v>1</v>
      </c>
      <c r="K16" s="31"/>
      <c r="L16" s="31"/>
      <c r="M16" s="31">
        <v>1</v>
      </c>
      <c r="N16" s="31"/>
      <c r="O16" s="31"/>
      <c r="P16" s="31">
        <v>1</v>
      </c>
      <c r="Q16" s="31"/>
      <c r="R16" s="31"/>
      <c r="S16" s="31">
        <v>1</v>
      </c>
      <c r="T16" s="31"/>
      <c r="U16" s="31"/>
      <c r="V16" s="31">
        <v>1</v>
      </c>
      <c r="W16" s="31"/>
      <c r="X16" s="31"/>
      <c r="Y16" s="31">
        <v>1</v>
      </c>
    </row>
    <row r="17" spans="1:25" x14ac:dyDescent="0.25">
      <c r="A17" s="26" t="s">
        <v>177</v>
      </c>
      <c r="B17" s="31"/>
      <c r="C17" s="31"/>
      <c r="D17" s="31">
        <v>1</v>
      </c>
      <c r="E17" s="31"/>
      <c r="F17" s="31"/>
      <c r="G17" s="31">
        <v>1</v>
      </c>
      <c r="H17" s="31"/>
      <c r="I17" s="31"/>
      <c r="J17" s="31">
        <v>1</v>
      </c>
      <c r="K17" s="31"/>
      <c r="L17" s="31"/>
      <c r="M17" s="31">
        <v>1</v>
      </c>
      <c r="N17" s="31"/>
      <c r="O17" s="31"/>
      <c r="P17" s="31">
        <v>1</v>
      </c>
      <c r="Q17" s="31"/>
      <c r="R17" s="31"/>
      <c r="S17" s="31">
        <v>1</v>
      </c>
      <c r="T17" s="31"/>
      <c r="U17" s="31"/>
      <c r="V17" s="31">
        <v>1</v>
      </c>
      <c r="W17" s="31"/>
      <c r="X17" s="31"/>
      <c r="Y17" s="31">
        <v>1</v>
      </c>
    </row>
    <row r="18" spans="1:25" x14ac:dyDescent="0.25">
      <c r="A18" s="26" t="s">
        <v>178</v>
      </c>
      <c r="B18" s="31"/>
      <c r="C18" s="31"/>
      <c r="D18" s="31">
        <v>1</v>
      </c>
      <c r="E18" s="31"/>
      <c r="F18" s="31"/>
      <c r="G18" s="31">
        <v>1</v>
      </c>
      <c r="H18" s="31"/>
      <c r="I18" s="31"/>
      <c r="J18" s="31">
        <v>1</v>
      </c>
      <c r="K18" s="31"/>
      <c r="L18" s="31"/>
      <c r="M18" s="31">
        <v>1</v>
      </c>
      <c r="N18" s="31"/>
      <c r="O18" s="31"/>
      <c r="P18" s="31">
        <v>1</v>
      </c>
      <c r="Q18" s="31"/>
      <c r="R18" s="31"/>
      <c r="S18" s="31">
        <v>1</v>
      </c>
      <c r="T18" s="31"/>
      <c r="U18" s="31"/>
      <c r="V18" s="31">
        <v>1</v>
      </c>
      <c r="W18" s="31"/>
      <c r="X18" s="31"/>
      <c r="Y18" s="31">
        <v>1</v>
      </c>
    </row>
    <row r="19" spans="1:25" x14ac:dyDescent="0.25">
      <c r="A19" s="26" t="s">
        <v>179</v>
      </c>
      <c r="B19" s="31"/>
      <c r="C19" s="31"/>
      <c r="D19" s="31">
        <v>1</v>
      </c>
      <c r="E19" s="31"/>
      <c r="F19" s="31"/>
      <c r="G19" s="31">
        <v>1</v>
      </c>
      <c r="H19" s="31"/>
      <c r="I19" s="31"/>
      <c r="J19" s="31">
        <v>1</v>
      </c>
      <c r="K19" s="31"/>
      <c r="L19" s="31">
        <v>1</v>
      </c>
      <c r="M19" s="31"/>
      <c r="N19" s="31"/>
      <c r="O19" s="31"/>
      <c r="P19" s="31">
        <v>1</v>
      </c>
      <c r="Q19" s="31"/>
      <c r="R19" s="31"/>
      <c r="S19" s="31">
        <v>1</v>
      </c>
      <c r="T19" s="31"/>
      <c r="U19" s="31"/>
      <c r="V19" s="31">
        <v>1</v>
      </c>
      <c r="W19" s="31"/>
      <c r="X19" s="31"/>
      <c r="Y19" s="31">
        <v>1</v>
      </c>
    </row>
    <row r="20" spans="1:25" x14ac:dyDescent="0.25">
      <c r="A20" s="26" t="s">
        <v>180</v>
      </c>
      <c r="B20" s="31"/>
      <c r="C20" s="31"/>
      <c r="D20" s="31">
        <v>1</v>
      </c>
      <c r="E20" s="31"/>
      <c r="F20" s="31"/>
      <c r="G20" s="31">
        <v>1</v>
      </c>
      <c r="H20" s="31"/>
      <c r="I20" s="31"/>
      <c r="J20" s="31">
        <v>1</v>
      </c>
      <c r="K20" s="31"/>
      <c r="L20" s="31"/>
      <c r="M20" s="31">
        <v>1</v>
      </c>
      <c r="N20" s="31"/>
      <c r="O20" s="31"/>
      <c r="P20" s="31">
        <v>1</v>
      </c>
      <c r="Q20" s="31"/>
      <c r="R20" s="31"/>
      <c r="S20" s="31">
        <v>1</v>
      </c>
      <c r="T20" s="31"/>
      <c r="U20" s="31"/>
      <c r="V20" s="31">
        <v>1</v>
      </c>
      <c r="W20" s="31"/>
      <c r="X20" s="31"/>
      <c r="Y20" s="31">
        <v>1</v>
      </c>
    </row>
    <row r="21" spans="1:25" x14ac:dyDescent="0.25">
      <c r="A21" s="26" t="s">
        <v>181</v>
      </c>
      <c r="B21" s="31"/>
      <c r="C21" s="31"/>
      <c r="D21" s="31">
        <v>1</v>
      </c>
      <c r="E21" s="31"/>
      <c r="F21" s="31"/>
      <c r="G21" s="31">
        <v>1</v>
      </c>
      <c r="H21" s="31"/>
      <c r="I21" s="31"/>
      <c r="J21" s="31">
        <v>1</v>
      </c>
      <c r="K21" s="31"/>
      <c r="L21" s="31">
        <v>1</v>
      </c>
      <c r="M21" s="31"/>
      <c r="N21" s="31"/>
      <c r="O21" s="31"/>
      <c r="P21" s="31">
        <v>1</v>
      </c>
      <c r="Q21" s="31"/>
      <c r="R21" s="31"/>
      <c r="S21" s="31">
        <v>1</v>
      </c>
      <c r="T21" s="31"/>
      <c r="U21" s="31"/>
      <c r="V21" s="31">
        <v>1</v>
      </c>
      <c r="W21" s="31"/>
      <c r="X21" s="31"/>
      <c r="Y21" s="31">
        <v>1</v>
      </c>
    </row>
    <row r="22" spans="1:25" x14ac:dyDescent="0.25">
      <c r="A22" s="26" t="s">
        <v>182</v>
      </c>
      <c r="B22" s="31"/>
      <c r="C22" s="31"/>
      <c r="D22" s="31">
        <v>1</v>
      </c>
      <c r="E22" s="31"/>
      <c r="F22" s="31"/>
      <c r="G22" s="31">
        <v>1</v>
      </c>
      <c r="H22" s="31"/>
      <c r="I22" s="31"/>
      <c r="J22" s="31">
        <v>1</v>
      </c>
      <c r="K22" s="31"/>
      <c r="L22" s="31"/>
      <c r="M22" s="31">
        <v>1</v>
      </c>
      <c r="N22" s="31"/>
      <c r="O22" s="31"/>
      <c r="P22" s="31">
        <v>1</v>
      </c>
      <c r="Q22" s="31"/>
      <c r="R22" s="31"/>
      <c r="S22" s="31">
        <v>1</v>
      </c>
      <c r="T22" s="31"/>
      <c r="U22" s="31"/>
      <c r="V22" s="31">
        <v>1</v>
      </c>
      <c r="W22" s="31"/>
      <c r="X22" s="31"/>
      <c r="Y22" s="31">
        <v>1</v>
      </c>
    </row>
    <row r="23" spans="1:25" x14ac:dyDescent="0.25">
      <c r="A23" s="26" t="s">
        <v>183</v>
      </c>
      <c r="B23" s="31"/>
      <c r="C23" s="31"/>
      <c r="D23" s="31">
        <v>1</v>
      </c>
      <c r="E23" s="31"/>
      <c r="F23" s="31"/>
      <c r="G23" s="31">
        <v>1</v>
      </c>
      <c r="H23" s="31"/>
      <c r="I23" s="31"/>
      <c r="J23" s="31">
        <v>1</v>
      </c>
      <c r="K23" s="31"/>
      <c r="L23" s="31"/>
      <c r="M23" s="31">
        <v>1</v>
      </c>
      <c r="N23" s="31"/>
      <c r="O23" s="31"/>
      <c r="P23" s="31">
        <v>1</v>
      </c>
      <c r="Q23" s="31"/>
      <c r="R23" s="31"/>
      <c r="S23" s="31">
        <v>1</v>
      </c>
      <c r="T23" s="31"/>
      <c r="U23" s="31"/>
      <c r="V23" s="31">
        <v>1</v>
      </c>
      <c r="W23" s="31"/>
      <c r="X23" s="31"/>
      <c r="Y23" s="31">
        <v>1</v>
      </c>
    </row>
    <row r="24" spans="1:25" x14ac:dyDescent="0.25">
      <c r="A24" s="26" t="s">
        <v>184</v>
      </c>
      <c r="B24" s="31"/>
      <c r="C24" s="31"/>
      <c r="D24" s="31">
        <v>1</v>
      </c>
      <c r="E24" s="31"/>
      <c r="F24" s="31"/>
      <c r="G24" s="31">
        <v>1</v>
      </c>
      <c r="H24" s="31"/>
      <c r="I24" s="31">
        <v>1</v>
      </c>
      <c r="J24" s="31"/>
      <c r="K24" s="31"/>
      <c r="L24" s="31"/>
      <c r="M24" s="31">
        <v>1</v>
      </c>
      <c r="N24" s="31"/>
      <c r="O24" s="31"/>
      <c r="P24" s="31">
        <v>1</v>
      </c>
      <c r="Q24" s="31"/>
      <c r="R24" s="31">
        <v>1</v>
      </c>
      <c r="S24" s="31"/>
      <c r="T24" s="31"/>
      <c r="U24" s="31"/>
      <c r="V24" s="31">
        <v>1</v>
      </c>
      <c r="W24" s="31"/>
      <c r="X24" s="31"/>
      <c r="Y24" s="31">
        <v>1</v>
      </c>
    </row>
    <row r="25" spans="1:25" x14ac:dyDescent="0.25">
      <c r="A25" s="26" t="s">
        <v>185</v>
      </c>
      <c r="B25" s="31"/>
      <c r="C25" s="31">
        <v>1</v>
      </c>
      <c r="D25" s="31"/>
      <c r="E25" s="31"/>
      <c r="F25" s="31"/>
      <c r="G25" s="31">
        <v>1</v>
      </c>
      <c r="H25" s="31"/>
      <c r="I25" s="31"/>
      <c r="J25" s="31">
        <v>1</v>
      </c>
      <c r="K25" s="31"/>
      <c r="L25" s="31"/>
      <c r="M25" s="31">
        <v>1</v>
      </c>
      <c r="N25" s="31"/>
      <c r="O25" s="31"/>
      <c r="P25" s="31">
        <v>1</v>
      </c>
      <c r="Q25" s="31"/>
      <c r="R25" s="31"/>
      <c r="S25" s="31">
        <v>1</v>
      </c>
      <c r="T25" s="31"/>
      <c r="U25" s="31"/>
      <c r="V25" s="31">
        <v>1</v>
      </c>
      <c r="W25" s="31"/>
      <c r="X25" s="31">
        <v>1</v>
      </c>
      <c r="Y25" s="31"/>
    </row>
    <row r="26" spans="1:25" x14ac:dyDescent="0.25">
      <c r="A26" s="26" t="s">
        <v>186</v>
      </c>
      <c r="B26" s="31"/>
      <c r="C26" s="31"/>
      <c r="D26" s="31">
        <v>1</v>
      </c>
      <c r="E26" s="31"/>
      <c r="F26" s="31"/>
      <c r="G26" s="31">
        <v>1</v>
      </c>
      <c r="H26" s="31"/>
      <c r="I26" s="31"/>
      <c r="J26" s="31">
        <v>1</v>
      </c>
      <c r="K26" s="31"/>
      <c r="L26" s="31"/>
      <c r="M26" s="31">
        <v>1</v>
      </c>
      <c r="N26" s="31"/>
      <c r="O26" s="31"/>
      <c r="P26" s="31">
        <v>1</v>
      </c>
      <c r="Q26" s="31"/>
      <c r="R26" s="31"/>
      <c r="S26" s="31">
        <v>1</v>
      </c>
      <c r="T26" s="31"/>
      <c r="U26" s="31"/>
      <c r="V26" s="31">
        <v>1</v>
      </c>
      <c r="W26" s="31"/>
      <c r="X26" s="31"/>
      <c r="Y26" s="31">
        <v>1</v>
      </c>
    </row>
    <row r="27" spans="1:25" x14ac:dyDescent="0.25">
      <c r="A27" s="26" t="s">
        <v>187</v>
      </c>
      <c r="B27" s="31"/>
      <c r="C27" s="31"/>
      <c r="D27" s="31">
        <v>1</v>
      </c>
      <c r="E27" s="31"/>
      <c r="F27" s="31">
        <v>1</v>
      </c>
      <c r="G27" s="31"/>
      <c r="H27" s="31"/>
      <c r="I27" s="31"/>
      <c r="J27" s="31">
        <v>1</v>
      </c>
      <c r="K27" s="31"/>
      <c r="L27" s="31"/>
      <c r="M27" s="31">
        <v>1</v>
      </c>
      <c r="N27" s="31"/>
      <c r="O27" s="31"/>
      <c r="P27" s="31">
        <v>1</v>
      </c>
      <c r="Q27" s="31"/>
      <c r="R27" s="31"/>
      <c r="S27" s="31">
        <v>1</v>
      </c>
      <c r="T27" s="31"/>
      <c r="U27" s="31"/>
      <c r="V27" s="31">
        <v>1</v>
      </c>
      <c r="W27" s="31"/>
      <c r="X27" s="31"/>
      <c r="Y27" s="31">
        <v>1</v>
      </c>
    </row>
    <row r="28" spans="1:25" x14ac:dyDescent="0.25">
      <c r="A28" s="26" t="s">
        <v>188</v>
      </c>
      <c r="B28" s="31"/>
      <c r="C28" s="31"/>
      <c r="D28" s="31">
        <v>1</v>
      </c>
      <c r="E28" s="31"/>
      <c r="F28" s="31"/>
      <c r="G28" s="31">
        <v>1</v>
      </c>
      <c r="H28" s="31"/>
      <c r="I28" s="31">
        <v>1</v>
      </c>
      <c r="J28" s="31"/>
      <c r="K28" s="31"/>
      <c r="L28" s="31"/>
      <c r="M28" s="31">
        <v>1</v>
      </c>
      <c r="N28" s="31"/>
      <c r="O28" s="31"/>
      <c r="P28" s="31">
        <v>1</v>
      </c>
      <c r="Q28" s="31"/>
      <c r="R28" s="31"/>
      <c r="S28" s="31">
        <v>1</v>
      </c>
      <c r="T28" s="31"/>
      <c r="U28" s="31">
        <v>1</v>
      </c>
      <c r="V28" s="31"/>
      <c r="W28" s="31"/>
      <c r="X28" s="31"/>
      <c r="Y28" s="31">
        <v>1</v>
      </c>
    </row>
    <row r="29" spans="1:25" x14ac:dyDescent="0.25">
      <c r="A29" s="26" t="s">
        <v>189</v>
      </c>
      <c r="B29" s="31"/>
      <c r="C29" s="31"/>
      <c r="D29" s="31">
        <v>1</v>
      </c>
      <c r="E29" s="31"/>
      <c r="F29" s="31"/>
      <c r="G29" s="31">
        <v>1</v>
      </c>
      <c r="H29" s="31"/>
      <c r="I29" s="31"/>
      <c r="J29" s="31">
        <v>1</v>
      </c>
      <c r="K29" s="31"/>
      <c r="L29" s="31"/>
      <c r="M29" s="31">
        <v>1</v>
      </c>
      <c r="N29" s="31"/>
      <c r="O29" s="31"/>
      <c r="P29" s="31">
        <v>1</v>
      </c>
      <c r="Q29" s="31"/>
      <c r="R29" s="31"/>
      <c r="S29" s="31">
        <v>1</v>
      </c>
      <c r="T29" s="31"/>
      <c r="U29" s="31"/>
      <c r="V29" s="31">
        <v>1</v>
      </c>
      <c r="W29" s="31"/>
      <c r="X29" s="31"/>
      <c r="Y29" s="31">
        <v>1</v>
      </c>
    </row>
    <row r="30" spans="1:25" x14ac:dyDescent="0.25">
      <c r="A30" s="26" t="s">
        <v>190</v>
      </c>
      <c r="B30" s="31"/>
      <c r="C30" s="31">
        <v>1</v>
      </c>
      <c r="D30" s="31"/>
      <c r="E30" s="31"/>
      <c r="F30" s="31"/>
      <c r="G30" s="31">
        <v>1</v>
      </c>
      <c r="H30" s="31"/>
      <c r="I30" s="31"/>
      <c r="J30" s="31">
        <v>1</v>
      </c>
      <c r="K30" s="31"/>
      <c r="L30" s="31"/>
      <c r="M30" s="31">
        <v>1</v>
      </c>
      <c r="N30" s="31"/>
      <c r="O30" s="31"/>
      <c r="P30" s="31">
        <v>1</v>
      </c>
      <c r="Q30" s="31"/>
      <c r="R30" s="31"/>
      <c r="S30" s="31">
        <v>1</v>
      </c>
      <c r="T30" s="31"/>
      <c r="U30" s="31"/>
      <c r="V30" s="31">
        <v>1</v>
      </c>
      <c r="W30" s="31"/>
      <c r="X30" s="31"/>
      <c r="Y30" s="31">
        <v>1</v>
      </c>
    </row>
    <row r="31" spans="1:25" x14ac:dyDescent="0.25">
      <c r="A31" s="26" t="s">
        <v>191</v>
      </c>
      <c r="B31" s="31"/>
      <c r="C31" s="31"/>
      <c r="D31" s="31">
        <v>1</v>
      </c>
      <c r="E31" s="31"/>
      <c r="F31" s="31"/>
      <c r="G31" s="31">
        <v>1</v>
      </c>
      <c r="H31" s="31"/>
      <c r="I31" s="31"/>
      <c r="J31" s="31">
        <v>1</v>
      </c>
      <c r="K31" s="31"/>
      <c r="L31" s="31"/>
      <c r="M31" s="31">
        <v>1</v>
      </c>
      <c r="N31" s="31"/>
      <c r="O31" s="31"/>
      <c r="P31" s="31">
        <v>1</v>
      </c>
      <c r="Q31" s="31"/>
      <c r="R31" s="31"/>
      <c r="S31" s="31">
        <v>1</v>
      </c>
      <c r="T31" s="31"/>
      <c r="U31" s="31">
        <v>1</v>
      </c>
      <c r="V31" s="31"/>
      <c r="W31" s="31"/>
      <c r="X31" s="31"/>
      <c r="Y31" s="31">
        <v>1</v>
      </c>
    </row>
    <row r="32" spans="1:25" x14ac:dyDescent="0.25">
      <c r="A32" s="26" t="s">
        <v>192</v>
      </c>
      <c r="B32" s="31"/>
      <c r="C32" s="31"/>
      <c r="D32" s="31">
        <v>1</v>
      </c>
      <c r="E32" s="31"/>
      <c r="F32" s="31"/>
      <c r="G32" s="31">
        <v>1</v>
      </c>
      <c r="H32" s="31"/>
      <c r="I32" s="31"/>
      <c r="J32" s="31">
        <v>1</v>
      </c>
      <c r="K32" s="31"/>
      <c r="L32" s="31"/>
      <c r="M32" s="31">
        <v>1</v>
      </c>
      <c r="N32" s="31"/>
      <c r="O32" s="31"/>
      <c r="P32" s="31">
        <v>1</v>
      </c>
      <c r="Q32" s="31"/>
      <c r="R32" s="31"/>
      <c r="S32" s="31">
        <v>1</v>
      </c>
      <c r="T32" s="31"/>
      <c r="U32" s="31"/>
      <c r="V32" s="31">
        <v>1</v>
      </c>
      <c r="W32" s="31"/>
      <c r="X32" s="31"/>
      <c r="Y32" s="31">
        <v>1</v>
      </c>
    </row>
    <row r="33" spans="1:25" x14ac:dyDescent="0.25">
      <c r="A33" s="29" t="s">
        <v>196</v>
      </c>
      <c r="B33" s="29">
        <f>SUM(B6:B32)</f>
        <v>0</v>
      </c>
      <c r="C33" s="29">
        <f t="shared" ref="C33:Y33" si="0">SUM(C6:C32)</f>
        <v>3</v>
      </c>
      <c r="D33" s="29">
        <f t="shared" si="0"/>
        <v>24</v>
      </c>
      <c r="E33" s="29">
        <f t="shared" si="0"/>
        <v>0</v>
      </c>
      <c r="F33" s="29">
        <f t="shared" si="0"/>
        <v>1</v>
      </c>
      <c r="G33" s="29">
        <f t="shared" si="0"/>
        <v>26</v>
      </c>
      <c r="H33" s="29">
        <f t="shared" si="0"/>
        <v>0</v>
      </c>
      <c r="I33" s="29">
        <f t="shared" si="0"/>
        <v>2</v>
      </c>
      <c r="J33" s="29">
        <f t="shared" si="0"/>
        <v>25</v>
      </c>
      <c r="K33" s="29">
        <f t="shared" si="0"/>
        <v>0</v>
      </c>
      <c r="L33" s="29">
        <f t="shared" si="0"/>
        <v>2</v>
      </c>
      <c r="M33" s="29">
        <f t="shared" si="0"/>
        <v>25</v>
      </c>
      <c r="N33" s="29">
        <f t="shared" si="0"/>
        <v>0</v>
      </c>
      <c r="O33" s="29">
        <f t="shared" si="0"/>
        <v>0</v>
      </c>
      <c r="P33" s="29">
        <f t="shared" si="0"/>
        <v>27</v>
      </c>
      <c r="Q33" s="29">
        <f t="shared" si="0"/>
        <v>0</v>
      </c>
      <c r="R33" s="29">
        <f t="shared" si="0"/>
        <v>3</v>
      </c>
      <c r="S33" s="29">
        <f t="shared" si="0"/>
        <v>24</v>
      </c>
      <c r="T33" s="29">
        <f t="shared" si="0"/>
        <v>0</v>
      </c>
      <c r="U33" s="29">
        <f t="shared" si="0"/>
        <v>2</v>
      </c>
      <c r="V33" s="29">
        <f t="shared" si="0"/>
        <v>25</v>
      </c>
      <c r="W33" s="29">
        <f t="shared" si="0"/>
        <v>0</v>
      </c>
      <c r="X33" s="29">
        <f t="shared" si="0"/>
        <v>1</v>
      </c>
      <c r="Y33" s="29">
        <f t="shared" si="0"/>
        <v>26</v>
      </c>
    </row>
  </sheetData>
  <mergeCells count="10">
    <mergeCell ref="A2:Y2"/>
    <mergeCell ref="A1:Y1"/>
    <mergeCell ref="B4:D4"/>
    <mergeCell ref="E4:G4"/>
    <mergeCell ref="H4:J4"/>
    <mergeCell ref="K4:M4"/>
    <mergeCell ref="N4:P4"/>
    <mergeCell ref="W4:Y4"/>
    <mergeCell ref="Q4:S4"/>
    <mergeCell ref="T4:V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Mapa de Riesgos de Corrupción</vt:lpstr>
      <vt:lpstr>Estrategia Anti tramites</vt:lpstr>
      <vt:lpstr>Rendición de Cuentas y Particip</vt:lpstr>
      <vt:lpstr>Atención al Ciudadano </vt:lpstr>
      <vt:lpstr>Transparencia </vt:lpstr>
      <vt:lpstr>quejas y reclamos</vt:lpstr>
      <vt:lpstr>ENCUESTAS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 Interno</dc:creator>
  <cp:lastModifiedBy>hp</cp:lastModifiedBy>
  <cp:lastPrinted>2019-06-14T14:26:42Z</cp:lastPrinted>
  <dcterms:created xsi:type="dcterms:W3CDTF">2019-05-31T17:40:56Z</dcterms:created>
  <dcterms:modified xsi:type="dcterms:W3CDTF">2025-01-31T23:05:25Z</dcterms:modified>
</cp:coreProperties>
</file>